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codeName="ThisWorkbook" defaultThemeVersion="166925"/>
  <xr:revisionPtr revIDLastSave="0" documentId="8_{73702233-3EC5-4A2C-805C-94797E1F00B6}" xr6:coauthVersionLast="45" xr6:coauthVersionMax="45" xr10:uidLastSave="{00000000-0000-0000-0000-000000000000}"/>
  <bookViews>
    <workbookView xWindow="-98" yWindow="-98" windowWidth="21795" windowHeight="13996" tabRatio="927" firstSheet="2" activeTab="12" xr2:uid="{00000000-000D-0000-FFFF-FFFF00000000}"/>
  </bookViews>
  <sheets>
    <sheet name="Začátek" sheetId="2" r:id="rId1"/>
    <sheet name="Základy" sheetId="19" r:id="rId2"/>
    <sheet name="Úvod do funkcí" sheetId="16" r:id="rId3"/>
    <sheet name="PRŮMĚR" sheetId="1" r:id="rId4"/>
    <sheet name="MIN a MAX" sheetId="11" r:id="rId5"/>
    <sheet name="Datum a čas" sheetId="10" r:id="rId6"/>
    <sheet name="Spojování textu a čísel" sheetId="15" r:id="rId7"/>
    <sheet name="Příkazy KDYŽ" sheetId="13" r:id="rId8"/>
    <sheet name="SVYHLEDAT" sheetId="9" r:id="rId9"/>
    <sheet name="Podmíněné funkce" sheetId="7" r:id="rId10"/>
    <sheet name="Průvodce funkcemi" sheetId="20" r:id="rId11"/>
    <sheet name="Chyby ve vzorcích" sheetId="21" r:id="rId12"/>
    <sheet name="Další informace" sheetId="17" r:id="rId13"/>
  </sheets>
  <definedNames>
    <definedName name="_xlnm._FilterDatabase" localSheetId="9" hidden="1">'Podmíněné funkce'!$F$2:$H$14</definedName>
    <definedName name="_xlnm._FilterDatabase" localSheetId="1" hidden="1">Základy!$P$9:$Q$10</definedName>
    <definedName name="Banány">tbl_TypOvoce6[Banány]</definedName>
    <definedName name="Bonus" localSheetId="2">'Úvod do funkcí'!$F$9:$G$14</definedName>
    <definedName name="Celkem" localSheetId="2">'Úvod do funkcí'!$D$50:$D$51</definedName>
    <definedName name="Citrony">tbl_TypOvoce5[Citrony]</definedName>
    <definedName name="DalšíOvoce" localSheetId="2">'Úvod do funkcí'!$C$34:$D$39</definedName>
    <definedName name="DalšíPoložky" localSheetId="2">'Úvod do funkcí'!$C$44:$D$48</definedName>
    <definedName name="Doprava">1.25</definedName>
    <definedName name="DPH">0.0825</definedName>
    <definedName name="_xlnm.Extract" localSheetId="9">'Podmíněné funkce'!$AB$2</definedName>
    <definedName name="Jablka">tbl_TypOvoce[Jablka]</definedName>
    <definedName name="Maso" localSheetId="2">'Úvod do funkcí'!$F$2:$G$6</definedName>
    <definedName name="Ovoce" localSheetId="2">'Úvod do funkcí'!$C$2:$D$6</definedName>
    <definedName name="Položky" localSheetId="2">'Úvod do funkcí'!$C$9:$D$14</definedName>
    <definedName name="Pomeranče">tbl_TypOvoce4[Pomeranče]</definedName>
    <definedName name="seznam_Ovoce">tbl_Ovoce[Ovoce]</definedName>
    <definedName name="seznam_TypOvoce">tbl_TypOvoce[Jablka]</definedName>
    <definedName name="skup_PrůvodceŠipky">"shp_ArrowCurved,txt_WalkMeArrows,shp_ArrowStraight"</definedName>
    <definedName name="skup_PrůvodceZávorka">"shp_BraceBottom,txt_WalkMeBrace,shp_BraceLeft"</definedName>
    <definedName name="SUMABonus" localSheetId="2">'Úvod do funkcí'!$F$9:$G$14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7" l="1"/>
  <c r="F29" i="13"/>
  <c r="F28" i="13"/>
  <c r="D12" i="13"/>
  <c r="E106" i="7" l="1"/>
  <c r="D36" i="10" l="1"/>
  <c r="A38" i="7"/>
  <c r="D10" i="20"/>
  <c r="G51" i="16"/>
  <c r="D7" i="16"/>
  <c r="G7" i="19"/>
  <c r="F6" i="10"/>
  <c r="D8" i="10"/>
  <c r="D9" i="21"/>
  <c r="J43" i="19"/>
  <c r="F35" i="13"/>
  <c r="G6" i="19"/>
  <c r="G5" i="19"/>
  <c r="G4" i="19"/>
  <c r="G3" i="19"/>
  <c r="G43" i="9"/>
  <c r="D43" i="9"/>
  <c r="F3" i="15"/>
  <c r="E3" i="15"/>
  <c r="H64" i="7"/>
  <c r="D64" i="7"/>
  <c r="D123" i="7"/>
  <c r="D51" i="16"/>
  <c r="G15" i="11"/>
  <c r="D39" i="16"/>
  <c r="D29" i="15"/>
  <c r="D28" i="15"/>
  <c r="D11" i="10"/>
  <c r="E31" i="13"/>
  <c r="D36" i="21"/>
  <c r="C33" i="15" l="1"/>
  <c r="C37" i="15"/>
  <c r="C32" i="15"/>
  <c r="C36" i="15"/>
  <c r="F31" i="13"/>
  <c r="F33" i="13" s="1"/>
  <c r="F37" i="13" s="1"/>
</calcChain>
</file>

<file path=xl/sharedStrings.xml><?xml version="1.0" encoding="utf-8"?>
<sst xmlns="http://schemas.openxmlformats.org/spreadsheetml/2006/main" count="624" uniqueCount="302">
  <si>
    <t>Začínáme se vzorci</t>
  </si>
  <si>
    <t>Projděte si pár kroků, které vás naučí pracovat se vzorci a funkcemi v Excelu, nejvýkonnější tabulkové aplikaci na světě.</t>
  </si>
  <si>
    <t>Na začátek přejdete stisknutím CTRL+HOME. Pokud chcete začít s prohlídkou, stiskněte CTRL+PAGE DOWN.</t>
  </si>
  <si>
    <t>Základy: matematické výpočty v Excelu</t>
  </si>
  <si>
    <t xml:space="preserve">Ke sčítání, odečítání, násobení a dělení v Excelu nemusíte používat žádné předdefinované funkce. Stačí použít základní operátory: +, -, *, /. Všechny vzorce začínají znaménkem rovná se (=).
</t>
  </si>
  <si>
    <t xml:space="preserve">Pokud chcete čísla sečíst, vyberte buňku F3, zadejte =C3+C4 a stiskněte Enter. 
</t>
  </si>
  <si>
    <t xml:space="preserve">Pokud chcete čísla odečíst, vyberte buňku F4, zadejte =C3-C4 a stiskněte Enter. </t>
  </si>
  <si>
    <t xml:space="preserve">Pokud chcete čísla vynásobit, vyberte buňku F5, zadejte =C3*C4 a stiskněte Enter.
</t>
  </si>
  <si>
    <t xml:space="preserve">Pokud chcete čísla vydělit, vyberte buňku F6, zadejte =C3/C4 a stiskněte Enter.
</t>
  </si>
  <si>
    <t>Všimněte si: Změňte čísla v buňkách C3 a C4 a podívejte se, jak se automaticky změní výsledky vzorců.</t>
  </si>
  <si>
    <t>BONUS: K umocňování hodnot můžete použít symbol stříška (^), například =A1^A2. Zadat ho můžete kombinací kláves Ctrl+Alt+š, kterou je třeba potvrdit mezerníkem. Do buňky F7 zadejte =C3^C4.</t>
  </si>
  <si>
    <t>Podívat se na to podrobněji</t>
  </si>
  <si>
    <t>Další krok</t>
  </si>
  <si>
    <t>Další informace o vzorcích, buňkách a oblastech</t>
  </si>
  <si>
    <t xml:space="preserve">Excel tvoří jednotlivé buňky, které jsou seskupené do řádků a sloupců. Řádky jsou číslované a sloupce jsou označené písmeny. K dispozici je více než 1 milion řádků a 16 000 sloupců a vzorce můžete vkládat do kterýchkoliv z nich. 
</t>
  </si>
  <si>
    <t xml:space="preserve">Vzorce můžou obsahovat odkazy na buňky, oblasti odkazů na buňky, operátory a konstanty. Toto všechno jsou příklady vzorců:
=A1+B1
=10+20
=SUMA(A1:A10)
</t>
  </si>
  <si>
    <t xml:space="preserve">Můžete si všimnout, že ve třetím příkladu výše jsme použili funkci SUMA. Funkce je předdefinovaný příkaz, který vezme hodnotu nebo hodnoty, provede s nimi nějaký výpočet a vrátí výsledek. Funkce SUMA například vezme odkazy na buňky nebo oblasti, které zadáte, a sečte je. V tomto příkladu sečte buňky A1 až A10. Excel nabízí více než 400 funkcí, které můžete prozkoumat na kartě Vzorce.
</t>
  </si>
  <si>
    <t xml:space="preserve">Vzorce s funkcemi začínají znaménkem rovná se, za kterým je název funkce a její argumenty (hodnoty, které funkce používá k výpočtu) uzavřené v závorkách. 
</t>
  </si>
  <si>
    <t xml:space="preserve">Vzorec se potvrzuje stisknutím klávesy Enter. Když ji stisknete, vzorec se vypočítá a v buňce se zobrazí výsledek. Pokud chcete vidět samotný vzorec, můžete se podívat na řádek vzorců pod pásem karet nebo stisknutím klávesy F2 přejít do režimu úprav, ve kterém vzorec uvidíte v buňce. Když pak zase stisknete klávesu Enter, vzorec se bude považovat za dokončený a vypočítá se výsledek.
</t>
  </si>
  <si>
    <t>Pár vysvětlivek ke vzorcům</t>
  </si>
  <si>
    <t>=SUMA(A1:A10) je vzorec, kde SUMA je název funkce, závorky obsahují argumenty funkce a A1:A10 je oblast buněk pro funkci.</t>
  </si>
  <si>
    <t>=SUMA(A1:A10;C1:C10) je vzorec, kde SUMA je název funkce, závorky obsahují argumenty funkce a A1:A10;C1:C10 jsou oblasti buněk pro funkci oddělené středníkem.</t>
  </si>
  <si>
    <t xml:space="preserve">JE DOBRÉ VĚDĚT: Konstanty jsou hodnoty, které zadáte do buněk nebo vzorců. Vzorec =10+20 může sice vrátit stejný výsledek jako =A1+B1, ale používání konstant se ve vzorcích příliš nedoporučuje. Proč? Protože konstantu nejde snadno vidět bez toho, abyste vybrali danou buňku a vyhledali ji v jejím vzorci. To může ztížit její pozdější změny. Mnohem jednodušší je umístit konstanty do buněk, kde se dají snadno upravit a kam na ně můžou odkazovat vzorce.
Příklad: Vyberte níže žlutou buňku s hodnotou 12. Uvidíte, že jsme použili funkci SUMA s oblastí buněk. Nezadali jsme přímo do vzorce konstanty 4 a 8. 
</t>
  </si>
  <si>
    <t>Předchozí</t>
  </si>
  <si>
    <t>Další</t>
  </si>
  <si>
    <t>Další informace na webu</t>
  </si>
  <si>
    <t>Použití Excelu jako kalkulačky</t>
  </si>
  <si>
    <t>Přehled vzorců v Excelu</t>
  </si>
  <si>
    <t xml:space="preserve">Funkce Excelu (podle kategorie) </t>
  </si>
  <si>
    <t>Funkce Excelu (podle abecedy) </t>
  </si>
  <si>
    <t>Bezplatná školení k Excelu online</t>
  </si>
  <si>
    <t>Použít čísla:</t>
  </si>
  <si>
    <t>Operace:</t>
  </si>
  <si>
    <t xml:space="preserve">Sčítání (+) </t>
  </si>
  <si>
    <t xml:space="preserve">Odečítání (-) </t>
  </si>
  <si>
    <t xml:space="preserve">Násobení (*) </t>
  </si>
  <si>
    <t xml:space="preserve">Dělení (/) </t>
  </si>
  <si>
    <t xml:space="preserve">Umocnění (^) </t>
  </si>
  <si>
    <t>Vzorce:</t>
  </si>
  <si>
    <t>Odpovědi:</t>
  </si>
  <si>
    <t>Hodnoty</t>
  </si>
  <si>
    <t>Úvod do funkcí</t>
  </si>
  <si>
    <t>Funkce umožňují dělat celou řadu věcí, například řešit matematické operace, vyhledávat hodnoty, nebo dokonce i provádět výpočty s daty a časy. Pojďme si vyzkoušet několik způsobů, jak sečíst hodnoty pomocí funkce SUMA.</t>
  </si>
  <si>
    <t xml:space="preserve">Do sloupce Množství vedle sloupce Ovoce zadejte do buňky D7 vzorec =SUMA(D3:D6). Můžete také zadat =SUMA(, pak vybrat oblast myší a stisknout klávesu Enter. Tento vzorec sečte hodnoty v buňkách D3, D4, D5 a D6. Odpověď by měla být 170.
</t>
  </si>
  <si>
    <t xml:space="preserve">Teď pojďme vyzkoušet funkci Automatické shrnutí. Vyberte buňku pod množstvími masa (tj. buňku G7) a potom přejděte na Vzorce &gt; Automatické shrnutí &gt; vyberte Součet. Uvidíte, že Excel za vás automaticky zadá vzorec. Potvrďte ho stisknutím klávesy Enter. Funkce Automatické shrnutí nabízí všechny nejčastější funkce.
</t>
  </si>
  <si>
    <t>Tady je šikovná klávesová zkratka. Vyberte buňku D15 a stiskněte klávesy Alt = a pak Enter. Tím se automaticky zadá funkce SUMA.</t>
  </si>
  <si>
    <t>BONUS
Zkuste použít funkci POČET libovolným ze způsobů, které jste si už vyzkoušeli. Funkce POČET spočítá buňky v oblasti, které obsahují čísla.</t>
  </si>
  <si>
    <t>Další informace o funkcích</t>
  </si>
  <si>
    <t>Přejděte na kartu Vzorce a projděte si knihovnu funkcí, ve které jsou funkce uvedené podle kategorií, například Textové, Datum a čas apod. Tlačítko Vložit funkci vám umožní hledat funkce podle názvu a spustit průvodce funkcemi, který vám pomůže s vytvořením vzorce. 
Když stisknete klávesu = a začnete psát název funkce, Excel spustí technologii Intellisense, která zobrazí seznam všech funkcí začínajících napsanými písmeny. Až najdete tu, kterou chcete, stiskněte klávesu Tab a Excel název funkce automaticky dokončí a přichystá vám za ním levou závorku. Zobrazí také požadované a volitelné argumenty. 
Teď se pojďme podívat na anatomii několika funkcí. Funkce SUMA má tuto strukturu:</t>
  </si>
  <si>
    <t xml:space="preserve">Pokud by tato funkce SUMA uměla mluvit, řekla by, že vrací součet všech hodnot v buňkách D35 až D38 a celém sloupci H. SUMA je název funkce, D35:D38 je oblast sloužící jako první argument (aspoň jeden argument je skoro vždycky povinný) a H:H je oblast sloužící jako druhý argument. Argumenty jsou oddělené středníky. Teď si ale pojďme ještě vyzkoušet jednu funkci, která nevyžaduje žádné argumenty.
</t>
  </si>
  <si>
    <t>Funkce DNES vrací aktuální datum. Její výsledek se automaticky zaktualizuje vždy, když Excel přepočítá sešit.</t>
  </si>
  <si>
    <t xml:space="preserve">VŠIMNĚTE SI
Vyberte tyto buňky. Pak v pravém dolním rohu okna Excelu hledejte údaj Součet: 170. Tomuto dolnímu pruhu se říká stavový řádek a představuje další způsob, jak rychle najít součet a další podrobnosti o vybrané buňce nebo oblasti. </t>
  </si>
  <si>
    <t xml:space="preserve">DŮLEŽITÝ DETAIL
Poklikejte na tuto buňku. Na konci si všimněte čísla 100. Přestože je možné takto do vzorce vkládat čísla, nedoporučujeme to, pokud to není absolutně nutné. Říká se tomu konstanta a snadno se zapomene, že tam je. Doporučujeme místo toho použít odkaz na jinou buňku, třeba F51. Tak je dobře na očích a není schovaný ve vzorci. </t>
  </si>
  <si>
    <t>Všechny informace o funkci SUMA</t>
  </si>
  <si>
    <t>Sčítání čísel pomocí tlačítka Automatické shrnutí</t>
  </si>
  <si>
    <t>Všechny informace o funkci POČET</t>
  </si>
  <si>
    <t>Zpět nahoru</t>
  </si>
  <si>
    <t>Ovoce</t>
  </si>
  <si>
    <t>Jablka</t>
  </si>
  <si>
    <t>Pomeranče</t>
  </si>
  <si>
    <t>Banány</t>
  </si>
  <si>
    <t>Citrony</t>
  </si>
  <si>
    <t xml:space="preserve">SUMA &gt; </t>
  </si>
  <si>
    <t>Položka</t>
  </si>
  <si>
    <t>Chleba</t>
  </si>
  <si>
    <t>Koblihy</t>
  </si>
  <si>
    <t>Sušenky</t>
  </si>
  <si>
    <t>Buchty</t>
  </si>
  <si>
    <t>Koláče</t>
  </si>
  <si>
    <t>Auta</t>
  </si>
  <si>
    <t>Nákladní auta</t>
  </si>
  <si>
    <t>Jízdní kola</t>
  </si>
  <si>
    <t>Brusle</t>
  </si>
  <si>
    <t>Množství</t>
  </si>
  <si>
    <t>Celkem:</t>
  </si>
  <si>
    <t>Maso</t>
  </si>
  <si>
    <t>Hovězí</t>
  </si>
  <si>
    <t>Kuřecí</t>
  </si>
  <si>
    <t>Vepřové</t>
  </si>
  <si>
    <t>Ryby</t>
  </si>
  <si>
    <t>POČET &gt;</t>
  </si>
  <si>
    <t>Další hodnota</t>
  </si>
  <si>
    <t>Nový součet</t>
  </si>
  <si>
    <t>Funkce PRŮMĚR</t>
  </si>
  <si>
    <r>
      <t xml:space="preserve">Pomocí funkce </t>
    </r>
    <r>
      <rPr>
        <b/>
        <sz val="11"/>
        <color theme="0"/>
        <rFont val="Calibri"/>
        <family val="2"/>
      </rPr>
      <t>PRŮMĚR</t>
    </r>
    <r>
      <rPr>
        <sz val="11"/>
        <color theme="0"/>
        <rFont val="Calibri"/>
        <family val="2"/>
      </rPr>
      <t xml:space="preserve"> můžete získat průměr z čísel v oblasti buněk.</t>
    </r>
  </si>
  <si>
    <r>
      <t xml:space="preserve">Vyberte buňku D7 a pomocí nabídky u tlačítka </t>
    </r>
    <r>
      <rPr>
        <b/>
        <sz val="11"/>
        <color theme="0"/>
        <rFont val="Calibri"/>
        <family val="2"/>
      </rPr>
      <t>Automatické shrnutí</t>
    </r>
    <r>
      <rPr>
        <sz val="11"/>
        <color theme="0"/>
        <rFont val="Calibri"/>
        <family val="2"/>
      </rPr>
      <t xml:space="preserve"> přidejte funkci </t>
    </r>
    <r>
      <rPr>
        <b/>
        <sz val="11"/>
        <color theme="0"/>
        <rFont val="Calibri"/>
        <family val="2"/>
      </rPr>
      <t>PRŮMĚR</t>
    </r>
    <r>
      <rPr>
        <sz val="11"/>
        <color theme="0"/>
        <rFont val="Calibri"/>
        <family val="2"/>
      </rPr>
      <t>.</t>
    </r>
  </si>
  <si>
    <r>
      <t xml:space="preserve">Teď vyberte buňku G7 a zadejte funkci </t>
    </r>
    <r>
      <rPr>
        <b/>
        <sz val="11"/>
        <color theme="0"/>
        <rFont val="Calibri"/>
        <family val="2"/>
      </rPr>
      <t>PRŮMĚR</t>
    </r>
    <r>
      <rPr>
        <sz val="11"/>
        <color theme="0"/>
        <rFont val="Calibri"/>
        <family val="2"/>
      </rPr>
      <t xml:space="preserve"> ručně – napište </t>
    </r>
    <r>
      <rPr>
        <b/>
        <sz val="11"/>
        <color theme="0"/>
        <rFont val="Calibri"/>
        <family val="2"/>
      </rPr>
      <t>=PRŮMĚR(G3:G6)</t>
    </r>
    <r>
      <rPr>
        <sz val="11"/>
        <color theme="1"/>
        <rFont val="Calibri"/>
        <family val="2"/>
      </rPr>
      <t xml:space="preserve">. </t>
    </r>
  </si>
  <si>
    <r>
      <t xml:space="preserve">V buňce D15 můžete pomocí nabídky u tlačítka </t>
    </r>
    <r>
      <rPr>
        <b/>
        <sz val="11"/>
        <color theme="0"/>
        <rFont val="Calibri"/>
        <family val="2"/>
      </rPr>
      <t>Automatické shrnutí</t>
    </r>
    <r>
      <rPr>
        <sz val="11"/>
        <color theme="0"/>
        <rFont val="Calibri"/>
        <family val="2"/>
      </rPr>
      <t xml:space="preserve"> nebo ručně zadat další funkci </t>
    </r>
    <r>
      <rPr>
        <b/>
        <sz val="11"/>
        <color theme="0"/>
        <rFont val="Calibri"/>
        <family val="2"/>
      </rPr>
      <t>PRŮMĚR</t>
    </r>
    <r>
      <rPr>
        <sz val="11"/>
        <color theme="0"/>
        <rFont val="Calibri"/>
        <family val="2"/>
      </rPr>
      <t xml:space="preserve">. </t>
    </r>
  </si>
  <si>
    <t xml:space="preserve">VŠIMNĚTE SI
Když vyberete libovolnou oblast čísel, můžete průměr okamžitě zjistit na stavovém řádku.
</t>
  </si>
  <si>
    <t>Aktivovat předchozí list</t>
  </si>
  <si>
    <t>Přejít na další list</t>
  </si>
  <si>
    <t xml:space="preserve">BONUS
Zkuste tu použít funkci MEDIAN nebo MODE. 
Funkce MEDIAN vrátí hodnotu uprostřed množiny dat, zatímco funkce 
MODE vrátí hodnotu, která se vyskytuje nejčastěji.
</t>
  </si>
  <si>
    <t>Odkazy na další informace na webu</t>
  </si>
  <si>
    <t>Pomocí této možnosti zobrazíte všechny informace o funkci PRŮMĚR na webu.</t>
  </si>
  <si>
    <t>Pomocí této možnosti zobrazíte všechny informace o funkci MEDIAN na webu.</t>
  </si>
  <si>
    <t>Pomocí této možnosti zobrazíte všechny informace o funkci MODE na webu.</t>
  </si>
  <si>
    <t>Pomocí této možnosti můžete přejít na bezplatná školení k Excelu na webu.</t>
  </si>
  <si>
    <t>PRŮMĚR &gt;</t>
  </si>
  <si>
    <t>Pokud by funkce SUMA v buňce D42 mohla mluvit, řekla by toto: Sečíst hodnoty v buňkách D38, D39, D40 a D41.</t>
  </si>
  <si>
    <t>Všechny informace o funkci SUMIF</t>
  </si>
  <si>
    <t>Funkce MIN a MAX</t>
  </si>
  <si>
    <r>
      <t xml:space="preserve">Pomocí funkce </t>
    </r>
    <r>
      <rPr>
        <b/>
        <sz val="10"/>
        <color theme="0"/>
        <rFont val="Calibri"/>
        <family val="2"/>
        <scheme val="minor"/>
      </rPr>
      <t>MIN</t>
    </r>
    <r>
      <rPr>
        <sz val="10"/>
        <color theme="0"/>
        <rFont val="Calibri"/>
        <family val="2"/>
        <scheme val="minor"/>
      </rPr>
      <t xml:space="preserve"> můžete zjistit nejmenší číslo v oblasti buněk.</t>
    </r>
  </si>
  <si>
    <r>
      <t xml:space="preserve">Pomocí funkce </t>
    </r>
    <r>
      <rPr>
        <b/>
        <sz val="10"/>
        <color theme="0"/>
        <rFont val="Calibri"/>
        <family val="2"/>
        <scheme val="minor"/>
      </rPr>
      <t>MAX</t>
    </r>
    <r>
      <rPr>
        <sz val="10"/>
        <color theme="0"/>
        <rFont val="Calibri"/>
        <family val="2"/>
        <scheme val="minor"/>
      </rPr>
      <t xml:space="preserve"> můžete zjistit největší číslo v oblasti buněk.</t>
    </r>
  </si>
  <si>
    <t xml:space="preserve">Vyberte buňku D7 a pomocí průvodce automatickým shrnutím přidejte funkci MIN.
</t>
  </si>
  <si>
    <t xml:space="preserve">V buňce D15 můžete pomocí průvodce automatickým shrnutím nebo ručně zadat funkci MIN nebo MAX. 
</t>
  </si>
  <si>
    <t xml:space="preserve">Další informace na webu
</t>
  </si>
  <si>
    <t>Všechny informace o funkci MIN</t>
  </si>
  <si>
    <t>Všechny informace o funkci MAX</t>
  </si>
  <si>
    <t xml:space="preserve">JE DOBRÉ VĚDĚT
Funkce MIN a MAX můžete použít s více oblastmi, například =MIN(A1:A10;B1:B10). Můžete také použít prahovou hodnotu, třeba =MAX(A1:A10;B1), kde prahovou hodnotu obsahuje buňka B1. Kdyby v ní bylo číslo 10, tak by vzorec nikdy nevrátil výsledek menší než 10.
</t>
  </si>
  <si>
    <t>MIN &gt;</t>
  </si>
  <si>
    <t>MIN nebo MAX &gt;</t>
  </si>
  <si>
    <t>MAX &gt;</t>
  </si>
  <si>
    <t>Datové funkce</t>
  </si>
  <si>
    <t>Excel vám může ukázat aktuální datum podle místních nastavení vašeho počítače. Kalendářní data jde také sčítat a odečítat.</t>
  </si>
  <si>
    <t xml:space="preserve">Vyzkoušejte si funkci DNES, která vám ukáže dnešní datum. Jde o jednu z dynamických, stále přepočítávaných funkcí, takže pokud byste sešit otevřeli zítra, bylo by v něm zítřejší datum. Zadejte funkci =DNES() do buňky D6. 
</t>
  </si>
  <si>
    <t xml:space="preserve">Odečítání kalendářních dat – Zadejte datum svých příštích narozenin do buňky D7 a podívejte se, jak vám Excel ukáže, kolik dní do nich zbývá, pomocí vzorce =D7-D6 v buňce D8.
</t>
  </si>
  <si>
    <t xml:space="preserve">Sčítání kalendářních dat – Řekněme, že chcete zjistit, k jakému datu je splatná nějaká faktura nebo kdy musíte vrátit knížku do knihovny. Můžete to zjistit přičtením počtu dnů k datu. Do buňky D10 zadejte libovolný počet dní. Do buňky D11 jsme přidali vzorec =D6+D10, který vypočítá datum splatnosti od aktuálního dne.
</t>
  </si>
  <si>
    <t xml:space="preserve">JE DOBRÉ VĚDĚT
Excel uchovává kalendářní data a časy jako počet dní od 1. ledna 1900. Časy se uchovávají jako desetinné části dne na základě minut. Datum a čas 1. 1. 2017, 12:30 se tak ve skutečnosti uloží jako 42736,5208. Pokud se vám čas nebo datum zobrazí jako takovéto číslo, můžete stisknout Ctrl+1 &gt; Číslo &gt; vybrat formát Datum nebo Čas. </t>
  </si>
  <si>
    <t xml:space="preserve">DŮLEŽITÝ DETAIL
Pokud nechcete, aby Excel zobrazoval záporné číslo, když jste ještě narozeniny nezadali, můžete využít funkci KDYŽ, a to takto: =KDYŽ(D7="";"";D7-D6). Tento vzorec znamená: Pokud je buňka D7 prázdná, nezobrazí se nic, v opačném případě se zobrazí výsledek D7 minus D6.
</t>
  </si>
  <si>
    <t>Časové funkce</t>
  </si>
  <si>
    <t xml:space="preserve">Excel vám může ukázat aktuální čas podle místních nastavení vašeho počítače. Časy jde také sčítat a odečítat. Můžete například potřebovat udržovat záznamy o tom, kolik hodin odpracoval zaměstnanec každý měsíc, a podle toho vypočítat jeho výplatu a přesčasy.
</t>
  </si>
  <si>
    <t xml:space="preserve">Do buňky D28 zadejte =NYNÍ(). Tím získáte aktuální čas, který se bude aktualizovat pokaždé, když Excel přepočítá sešit. Pokud potřebujete změnit formát času, můžete stisknout Ctrl+1 &gt; Číslo &gt; Čas &gt; vybrat požadovaný formát.
</t>
  </si>
  <si>
    <t xml:space="preserve">Sečtení hodin mezi časy – Do buňky D36 jsme zadali vzorec =((D35-D32)-(D34-D33))*24, který vypočítá rozdíl mezi příchodem a odchodem zaměstnance a odečte od něj dobu strávenou na obědě. Výraz *24 na konci vzorce převede desetinnou část dne, kterou Excel vypočítá, na počet hodin. Buňku bude ale potřeba naformátovat jako číslo. Postup je tento: Přejděte na Domů &gt; Formát &gt; Buňky (Ctrl+1) &gt; Číslo &gt; Číslo &gt; 2 desetinná místa.
</t>
  </si>
  <si>
    <t>Všechny informace o funkci DNES</t>
  </si>
  <si>
    <t>Všechny informace o funkci NYNÍ</t>
  </si>
  <si>
    <t>Všechny informace o funkci DATUM</t>
  </si>
  <si>
    <t>Dnešní datum:</t>
  </si>
  <si>
    <t>Vaše narozeniny:</t>
  </si>
  <si>
    <t>Počet dnů do vašich narozenin:</t>
  </si>
  <si>
    <t>Poskytnutá lhůta ve dnech:</t>
  </si>
  <si>
    <t>Datum splatnosti faktury:</t>
  </si>
  <si>
    <t>Aktuální čas:</t>
  </si>
  <si>
    <t>Odpracované hodiny za den</t>
  </si>
  <si>
    <t>Příchod:</t>
  </si>
  <si>
    <t>Odchod na oběd:</t>
  </si>
  <si>
    <t>Příchod z oběda:</t>
  </si>
  <si>
    <t>Odchod:</t>
  </si>
  <si>
    <t>Hodiny celkem:</t>
  </si>
  <si>
    <t>Statické datum a čas</t>
  </si>
  <si>
    <t>Datum:</t>
  </si>
  <si>
    <t>Čas:</t>
  </si>
  <si>
    <t>Spojování textu z různých buněk</t>
  </si>
  <si>
    <t xml:space="preserve">V Excelu se často stává, že chcete spojit text, který je v různých buňkách. Běžným příkladem je situace, kdy máte křestní jména a příjmení a chcete je spojit do celých jmen. V Excelu to naštěstí můžeme jednoduše udělat pomocí znaku &amp;, který se dá zadat kombinací kláves Ctrl+Alt+C.
</t>
  </si>
  <si>
    <t xml:space="preserve">V buňce E3 zkuste spojit jméno a příjmení zadáním vzorce =D3&amp;C3. 
</t>
  </si>
  <si>
    <t xml:space="preserve">Jméno BlažkováJana ale nevypadá moc dobře. Potřebujeme přidat čárku a mezeru. Uděláme to tak, že pomocí uvozovek vytvoříme nový textový řetězec. Tentokrát zadejte =D3&amp;", "&amp;C3. Část &amp;", "&amp; nám umožnila spojit čárku a mezeru s hodnotami buněk.
</t>
  </si>
  <si>
    <t xml:space="preserve">Když budeme chtít vytvořit celé jméno s křestním jménem na začátku, využijeme znovu mezeru, ale bez čárky. Do buňky F3 zadejte =C3&amp;" "&amp;D3.
</t>
  </si>
  <si>
    <t>Společné použití textu a čísel</t>
  </si>
  <si>
    <t>Teď pomocí znaku &amp; nebudeme spojovat dvě textové hodnoty, ale texty a čísla.
Podívejte se na buňky C28:D29. Vidíte datum a čas v samostatných buňkách? Když je rychle spojíte s texty pomocí znaku &amp; způsobem, který vidíte v buňkách C32:C33, výsledek nevypadá moc dobře, že? Excel bohužel neví, jak chcete formátovat čísla, takže použije jejich nejzákladnější formát, kterým je v tomto případě pořadové datum. Excelu musíme výslovně říct, jakým způsobem chceme číselnou část vzorce formátovat, aby se ve výsledném textovém řetězci zobrazila požadovaným způsobem. Můžete to udělat pomocí funkce HODNOTA.NA.TEXT a kódu formátu.</t>
  </si>
  <si>
    <t>VŠIMNĚTE SI
Vzorce, hlavně ty delší, může být někdy trochu těžší přečíst. Mohlo by ale pomoct, když si jednotlivé části rozdělíte pomocí mezer, například takto:
=C28 &amp; " " &amp; HODNOTA.NA.TEXT(D28;"D. M. RRRR")</t>
  </si>
  <si>
    <t>BUDE SE HODIT
Pokud nevíte, jaký kód formátu použít, můžete stisknout Ctrl+1 &gt; Číslo a nastavit požadovaný formát buňky. Pak vyberte možnost Vlastní. Kód formátu, který se zobrazí, pak můžete zkopírovat do svého vzorce.</t>
  </si>
  <si>
    <t>Všechny informace o funkci HODNOTA.NA.TEXT</t>
  </si>
  <si>
    <t>Spojování textu a čísel</t>
  </si>
  <si>
    <t>Jméno</t>
  </si>
  <si>
    <t>Jana</t>
  </si>
  <si>
    <t>Ondřej</t>
  </si>
  <si>
    <t>Jan</t>
  </si>
  <si>
    <t>Marie</t>
  </si>
  <si>
    <t>Stanislav</t>
  </si>
  <si>
    <t>Michal</t>
  </si>
  <si>
    <t>Rudolf</t>
  </si>
  <si>
    <t>Ivana</t>
  </si>
  <si>
    <t>Použití textu a čísel</t>
  </si>
  <si>
    <t>Formátování textu a čísel</t>
  </si>
  <si>
    <t>Příjmení</t>
  </si>
  <si>
    <t>Blažková</t>
  </si>
  <si>
    <t>Kubát</t>
  </si>
  <si>
    <t>Macek</t>
  </si>
  <si>
    <t>Marková</t>
  </si>
  <si>
    <t>Tomek</t>
  </si>
  <si>
    <t>Formánek</t>
  </si>
  <si>
    <t>Spousta</t>
  </si>
  <si>
    <t>Červenková</t>
  </si>
  <si>
    <t>Příjmení, jméno</t>
  </si>
  <si>
    <t>Jméno a příjmení</t>
  </si>
  <si>
    <t>Příkazy KDYŽ</t>
  </si>
  <si>
    <t>Příkazy KDYŽ umožňují provádět logická porovnání podmínek. Příkaz KDYŽ obecně říká, že pokud je jedna podmínka splněná, má se něco udělat, jinak se má udělat něco jiného. Vzorce můžou vrátit text, hodnoty, nebo dokonce i další výpočty.</t>
  </si>
  <si>
    <t xml:space="preserve">Do buňky D9 zadejte =KDYŽ(C9="Jablko";PRAVDA;NEPRAVDA). Správná odpověď je PRAVDA. 
</t>
  </si>
  <si>
    <t xml:space="preserve">Zkopírujte buňku D9 do buňky D10. Tady by výsledek měl být NEPRAVDA, protože pomeranč není jablko.
</t>
  </si>
  <si>
    <t xml:space="preserve">Vyzkoušejte si další příklad. Podívejte se na vzorec v buňce D12. Je tu napsané =KDYŽ(C12&lt;100;"Menší než 100";"Větší než 100"). Co se stane, když do buňky C12 zadáte číslo větší než 100?
</t>
  </si>
  <si>
    <t>DŮLEŽITÝ DETAIL
Slova PRAVDA a NEPRAVDA se liší od jiných slov v excelových vzorcích tím, že se nemusí uzavírat do uvozovek a že je Excel automaticky nastavuje na velká písmena. Čísla také nemusí být v uvozovkách. Běžný text, jako jsou slova Ano a Ne, musí být v uvozovkách: 
=KDYŽ(C9=“Jablko“,“Ano“,“Ne“)</t>
  </si>
  <si>
    <t>Příkaz KDYŽ s další funkcí</t>
  </si>
  <si>
    <t xml:space="preserve">Příkazy KDYŽ můžou také vynucovat, aby se v případě splnění nějaké podmínky provedly další výpočty. Tady vyhodnocením buňky zjistíme, jestli by se měla naúčtovat DPH, a pokud bude podmínka splněná, vypočítáme její hodnotu.
</t>
  </si>
  <si>
    <t>Do buňky F33 jsme zadali =KDYŽ(E33="Ano";F31*DPH;0), přičemž DPH jsme nastavili jako pojmenovanou oblast s hodnotou 0,0825. Náš vzorec říká, že pokud se buňka E33 rovná Ano, pak se má buňka F31 vynásobit hodnotou DPH, jinak se má vrátit 0.
Zkuste hodnotu v buňce E33 změnit z Ano na Ne a uvidíte, jak se výpočet změní.</t>
  </si>
  <si>
    <t xml:space="preserve">Dále jsme přidali příkaz KDYŽ, který v případě potřeby vypočítá dopravné. V buňce F35 uvidíte vzorec =KDYŽ(E35="Ano";SUMA(D28:D29)*1,25;0). Tento vzorec říká: Pokud je v buňce E35 hodnota Ano, tak se vezme součet ze sloupce Množství v tabulce výše a vynásobí se hodnotou 1,25. V opačném případě se vrátí 0.
</t>
  </si>
  <si>
    <t xml:space="preserve">Pak ještě změňte hodnotu 1,25 ve vzorci v buňce F35 na slovo Doprava. Když ho začnete psát, funkce automatických oprav Excelu by vám ho měla automaticky nabídnout. Až se to stane, můžete ho zadat stisknutím klávesy Tab. Jedná se o pojmenovanou oblast, kterou jsme zadali příkazem Vzorce &gt; Definovat název. Pokud teď budete potřebovat změnit svoje náklady na dopravu, stačí to udělat na jednom místě a název Doprava můžete použít kdekoliv v sešitu.
</t>
  </si>
  <si>
    <t>JE DOBRÉ VĚDĚT
Když vytváříte vzorec, Excel automaticky umístí barevná ohraničení kolem oblastí, na které vzorec odkazuje, a odpovídající oblasti ve vzorci budou mít stejnou barvu. Podívat se na to můžete, když vyberete buňku F33 a stisknete klávesu F2, která umožňuje upravit vzorec.</t>
  </si>
  <si>
    <t xml:space="preserve">TIP PRO ODBORNÍKA
Pojmenované oblasti umožňují definovat podmínky nebo hodnoty na jednom místě a opakovaně je používat v celém sešitu. Všechny pojmenované oblasti v tomto sešitu můžete zobrazit tak, že přejdete na Vzorce &gt; Správce názvů. Kliknutím sem zobrazíte další informace.
</t>
  </si>
  <si>
    <t>Všechny informace o funkci KDYŽ</t>
  </si>
  <si>
    <t>Všechny informace o funkci IFS</t>
  </si>
  <si>
    <t>Pokročilé příkazy KDYŽ</t>
  </si>
  <si>
    <t>Jablko</t>
  </si>
  <si>
    <t>Pomeranč</t>
  </si>
  <si>
    <t>Pomůcka</t>
  </si>
  <si>
    <t>Drobnost</t>
  </si>
  <si>
    <t>Mezisoučet</t>
  </si>
  <si>
    <t>DPH?</t>
  </si>
  <si>
    <t>Doprava?</t>
  </si>
  <si>
    <t>Celkem</t>
  </si>
  <si>
    <t>Cena</t>
  </si>
  <si>
    <t>Ano</t>
  </si>
  <si>
    <t>SVYHLEDAT</t>
  </si>
  <si>
    <t xml:space="preserve">Funkce SVYHLEDAT je jednou z nejčastěji používaných funkcí Excelu (a také jedna z našich nejoblíbenějších). Funkce SVYHLEDAT umožňuje hledat hodnotu ve sloupci vlevo, a když najde shodu, vrátí informace z jiného sloupce napravo. Funkce SVYHLEDAT říká:
</t>
  </si>
  <si>
    <t>=SVYHLEDAT(A1;B:C;2;NEPRAVDA)</t>
  </si>
  <si>
    <t>Co chcete hledat?</t>
  </si>
  <si>
    <t>Pokud to najdete, o kolik sloupců napravo chcete získat hodnotu?</t>
  </si>
  <si>
    <t>Kde to chcete hledat?</t>
  </si>
  <si>
    <t>Požadujete přesnou nebo přibližnou shodu?</t>
  </si>
  <si>
    <t xml:space="preserve">Do buňky D22 zadejte =SVYHLEDAT(C22;C17:D20;2;NEPRAVDA). Správná odpověď pro Jablka je 50. Funkce SVYHLEDAT hledala text Jablka, našla ho, pak přešla o jeden sloupec doprava a vrátila množství.
</t>
  </si>
  <si>
    <t xml:space="preserve">Teď si to vyzkoušejte sami v buňce G22 v části Maso. Měli byste dojít ke vzorci =SVYHLEDAT(F22;F17:G20;2;NEPRAVDA).
</t>
  </si>
  <si>
    <t>EXPERIMENT
Zkuste v rozevíracích seznamech vybírat různé položky. Uvidíte, že buňky s výsledky se okamžitě zaktualizují a objeví se v nich nové hodnoty.</t>
  </si>
  <si>
    <t>Funkce SVYHLEDAT a chyba #NENÍ_K_DISPOZICI</t>
  </si>
  <si>
    <t xml:space="preserve">Dříve nebo později asi narazíte na situaci, kdy funkce SVYHLEDAT nemůže najít, co jste chtěli, a vrátí chybu (#NENÍ_K_DISPOZICI). Někdy je to proto, že hledaná hodnota jednoduše neexistuje. Dalším důvodem může být, že v odkazované buňce ještě není žádná hodnota.
</t>
  </si>
  <si>
    <t xml:space="preserve">Pokud víte, že hledaná hodnota existuje, a chcete skrýt chybu, pokud je vyhledávací buňka prázdná, můžete použít příkaz KDYŽ. V tomto případě zabalíme stávající vzorec s funkcí SVYHLEDAT v buňce D43 takto:
=KDYŽ(C43="";"";SVYHLEDAT(C43;C37:D41;2;NEPRAVDA))
Tento vzorec říká, že pokud v buňce C43 nic není (""), nemá se nic vracet. V opačném případě se má vrátit výsledek funkce SVYHLEDAT. Všimněte si druhé pravé závorky na konci vzorce. Ta uzavírá příkaz KDYŽ.
</t>
  </si>
  <si>
    <t xml:space="preserve">Pokud si nejste jistí, jestli hledaná hodnota existuje, ale přesto chcete chybu #NENÍ_K_DISPOZICI potlačit, můžete v buňce G43 použít funkci pro zpracování chyb IFERROR: =IFERROR(SVYHLEDAT(F43;F37:G41;2;NEPRAVDA);""). Tato funkce IFERROR říká, že když funkce SVYHLEDAT vrátí platný výsledek, tak se má zobrazit, v opačném případě se nemá zobrazovat nic (""). Tady jsme se rozhodli nezobrazovat nic (""), ale mohli byste také zobrazit nějaké číslo (0,1, 2 apod.) nebo text, například „Vzorec není správný“.
</t>
  </si>
  <si>
    <t>DŮLEŽITÝ DETAIL
Funkce IFERROR se označuje jako paušální obslužná rutina chyb, což znamená, že potlačí všechny chyby, které může vzorec vrátit. To může způsobit problémy, pokud vám Excel chce oznámit, že ve vzorci je nějaká skutečná chyba, kterou je třeba opravit.
Empirické pravidlo říká, že do vzorců byste neměli obslužné rutiny chyb přidávat, pokud si nejste naprosto jistí, že budou správně fungovat.</t>
  </si>
  <si>
    <t>Všechny informace o funkci SVYHLEDAT</t>
  </si>
  <si>
    <t>Všechny informace o funkcích INDEX a POZVYHLEDAT</t>
  </si>
  <si>
    <t>Všechny informace o funkci IFERROR</t>
  </si>
  <si>
    <t>Použití kontingenční tabulky k analýze dat listu</t>
  </si>
  <si>
    <t>Cukroví</t>
  </si>
  <si>
    <t>Podmíněné funkce – SUMIF</t>
  </si>
  <si>
    <t>Podmíněné funkce umožňují vypočítat součet, průměr nebo počet anebo najít minimum nebo maximum pro oblast na základě dané podmínky nebo kritéria, které určíte. Můžete třeba zjistit, kolik je v seznamu ovoce jablek. Nebo kolik pomerančů je floridských.</t>
  </si>
  <si>
    <t>Funkce SUMIF umožňuje sečíst jednu oblast na základě specifického kritéria, které hledáte v jiné oblasti, například kolik máte jablek. Vyberte buňku D17 a zadejte =SUMIF(C3:C14;C17;D3:D14). Funkce SUMIF má tuto strukturu:</t>
  </si>
  <si>
    <t>Jakou oblast chcete prohledat?</t>
  </si>
  <si>
    <t>Jakou hodnotu (text nebo číslo) chcete hledat?</t>
  </si>
  <si>
    <t>Jakou oblast chcete pro každou shodu sečíst?</t>
  </si>
  <si>
    <t xml:space="preserve">Funkce SUMIFS je stejná jako funkce SUMIF, ale umožňuje použít více kritérií. V tomto příkladu tedy budete moct hledat podle sloupců Ovoce a Typ (na rozdíl od předchozího, kdy se hledalo jenom podle sloupce Ovoce). Vyberte buňku H17 a zadejte =SUMIFS(H3:H14;F3:F14;F17;G3:G14;G17). Funkce SUMIFS má tuto strukturu:
</t>
  </si>
  <si>
    <t>=SUMIFS(H3:H14;F3:F14;F17;G3:G14;G17)</t>
  </si>
  <si>
    <t>Jakou oblast chcete sečíst?</t>
  </si>
  <si>
    <t>Toto je první oblast, ve které se mají hledat shody.</t>
  </si>
  <si>
    <t>Toto je kritérium pro první shodu.</t>
  </si>
  <si>
    <t>Toto je druhá oblast, ve které se mají hledat shody.</t>
  </si>
  <si>
    <t>Toto je kritérium pro druhou shodu.</t>
  </si>
  <si>
    <t>TIP PRO ODBORNÍKA
V buňkách pro výběr ovoce a typu jsou rozevírací seznamy, které vám pomůžou vybrat různé typy ovoce. Vyzkoušejte si to a sledujte, jak se budou výsledky vzorce automaticky aktualizovat.</t>
  </si>
  <si>
    <t>Podmíněné funkce – COUNTIF</t>
  </si>
  <si>
    <t>Funkce COUNTIF a COUNTIFS umožňují počítat hodnoty v oblasti podle kritéria, které zadáte. Od ostatních funkcí končících na IF a IFS se trochu liší tím, že mají jenom oblast, kde se vyhodnocuje kritérium, a samotné kritérium. Nevyhodnocují tedy jednu oblast s tím, že by potom sečítaly druhou oblast.</t>
  </si>
  <si>
    <t>Vyberte buňku D64 a zadejte =COUNTIF(C50:C61;C64). Funkce COUNTIF má tuto strukturu:</t>
  </si>
  <si>
    <t>=COUNTIF(C50:C61;C64)</t>
  </si>
  <si>
    <t xml:space="preserve">Funkce COUNTIFS je stejná jako funkce COUNTIF, ale umožňuje použít více kritérií. V tomto příkladu tedy budete moct hledat podle sloupců Ovoce a Typ (na rozdíl od předchozího, kdy se hledalo jenom podle sloupce Ovoce). Vyberte buňku H64 a zadejte =COUNTIFS(F50:F61;F64;G50:G61;G64). Funkce COUNTIFS má tuto strukturu:
</t>
  </si>
  <si>
    <t>=COUNTIFS(F50:F61;F64;G50:G61;G64)</t>
  </si>
  <si>
    <t>Toto je první oblast, ve které se mají počítat shody.</t>
  </si>
  <si>
    <t>Toto je druhá oblast, ve které se mají počítat shody.</t>
  </si>
  <si>
    <t>Další podmíněné funkce</t>
  </si>
  <si>
    <t>Funkce SUMIF s hodnotovým argumentem</t>
  </si>
  <si>
    <t>Tady je příklad funkce SUMIF, která pomocí operátoru větší než (&gt;) hledá všechny hodnoty větší než zadané číslo:</t>
  </si>
  <si>
    <t>Sečíst několik hodnot založených na tomto kritériu:</t>
  </si>
  <si>
    <t>...a pokud je hodnota větší než 50, sečíst.
 </t>
  </si>
  <si>
    <t>POZNÁMKA: Pokud zjistíte, že vytváříte hodně podmíněných vzorců, možná by pro vás byla lepším řešením kontingenční tabulka. Další informace najdete v tomto článku o kontingenčních tabulkách.</t>
  </si>
  <si>
    <t>Všechny informace o funkci SUMIFS</t>
  </si>
  <si>
    <t>Všechny informace o funkci COUNTIF</t>
  </si>
  <si>
    <t>Všechny informace o funkci COUNTIFS</t>
  </si>
  <si>
    <t>Všechny informace o funkci AVERAGEIF</t>
  </si>
  <si>
    <t>Všechny informace o funkci AVERAGEIFS</t>
  </si>
  <si>
    <t>Všechny informace o funkci MINIFS</t>
  </si>
  <si>
    <t>Všechny informace o funkci MAXIFS</t>
  </si>
  <si>
    <t>Vytvoření rozevíracího seznamu</t>
  </si>
  <si>
    <t>SUMIF</t>
  </si>
  <si>
    <t>COUNTIF</t>
  </si>
  <si>
    <t>Typ</t>
  </si>
  <si>
    <t>Jonagold</t>
  </si>
  <si>
    <t>Floridské</t>
  </si>
  <si>
    <t>Cavendish</t>
  </si>
  <si>
    <t>Verna</t>
  </si>
  <si>
    <t>Rubín</t>
  </si>
  <si>
    <t>Navel</t>
  </si>
  <si>
    <t>Baby</t>
  </si>
  <si>
    <t>Primofiori</t>
  </si>
  <si>
    <t>Zkuste si to</t>
  </si>
  <si>
    <t>SUMIFS</t>
  </si>
  <si>
    <t>COUNTIFS</t>
  </si>
  <si>
    <t>Nechejte si poradit od průvodce funkcemi</t>
  </si>
  <si>
    <t xml:space="preserve">Pokud znáte název funkce, kterou chcete použít, ale nevíte, jak přesně vytvořit vzorec, může vám pomoct průvodce funkcemi.
</t>
  </si>
  <si>
    <t xml:space="preserve">Vyberte buňku D10 a pak přejděte na Vzorce &gt; Vložit funkci &gt; do pole Vyhledat funkci zadejte SVYHLEDAT a stiskněte Přejít. Až uvidíte zvýrazněnou funkci SVYHLEDAT, klikněte dole na OK. Když funkci vyberete v seznamu, Excel zobrazí její syntaxi.
</t>
  </si>
  <si>
    <t xml:space="preserve">Dalším krokem je zadat argumenty funkce do příslušných textových polí. Excel zadávané argumenty vyhodnotí a zobrazí jejich výsledek. Pod nimi potom zobrazí konečný výsledek. Při zadávání jednotlivých argumentů se v dolní části formuláře zobrazí jejich kritéria. Až všechno zadáte, stiskněte OK a Excel vzorec vloží do sešitu.
</t>
  </si>
  <si>
    <t>VŠIMNĚTE SI
Měli byste dojít ke vzorci =SVYHLEDAT(C10;C5:D8;2;NEPRAVDA).</t>
  </si>
  <si>
    <t>JE DOBRÉ VĚDĚT
Odkazy na buňky a oblasti můžete napsat na klávesnici nebo je můžete vybrat myší.</t>
  </si>
  <si>
    <t xml:space="preserve">JE DOBRÉ VĚDĚT
Při zadávání jednotlivých argumentů se v dolní části formuláře poblíž výsledku vzorce zobrazí jejich popis.
</t>
  </si>
  <si>
    <t>Funkce Excelu (podle kategorie)</t>
  </si>
  <si>
    <t>Funkce Excelu (podle abecedy)</t>
  </si>
  <si>
    <t>Oprava chyb ve vzorcích</t>
  </si>
  <si>
    <t xml:space="preserve">Dříve nebo později určitě narazíte na vzorec, který obsahuje chybu, což Excel zobrazí jako #NázevChyby. Chyby můžou být užitečné, protože upozorní na to, že něco nefunguje správným způsobem, ale může být obtížné je opravit. Naštěstí je ale k dispozici několik možností, které vám pomůžou najít příčinu chyby a opravit ji.
</t>
  </si>
  <si>
    <t xml:space="preserve">Kontrola chyb – Přejděte na Vzorce &gt; Kontrola chyb. Načte se dialogové okno, které vám vysvětlí obecnou příčinu vaší konkrétní chyby. V buňce D9 je chyba #NENÍ_K_DISPOZICI kvůli tomu, že nešlo najít hodnotu Jablko. Tuto chybu můžete vyřešit tím, že použijete hodnotu, která skutečně existuje, nebo ji můžete potlačit pomocí funkce IFERROR. Můžete ji také ignorovat s tím, že budete vědět, že až použijete existující hodnotu, chyba zmizí.
</t>
  </si>
  <si>
    <t xml:space="preserve">Pokud kliknete na Nápověda k této chybě, otevře se téma nápovědy specifické pro danou chybovou zprávu. Když kliknete na Zobrazit kroky výpočtu, načte se dialogové okno Vyhodnotit vzorec.
</t>
  </si>
  <si>
    <t xml:space="preserve">Při každém kliknutí na Vyhodnotit provede Excel jeden krok ve vzorci. Nemusí vám při tom přesně říct, proč k chybě dochází, ale ukáže vám, kdy k ní dojde. Pak se podívejte na příslušné téma nápovědy a zkuste vyvodit, co je ve vzorci špatně.
</t>
  </si>
  <si>
    <t>EXPERIMENT
Co je tu špatně? Rada: Zkoušíme SUMArizovat všechny položky.</t>
  </si>
  <si>
    <t xml:space="preserve">JE DOBRÉ VĚDĚT
Když kliknete na Možnosti, můžete nastavit pravidla, kdy se chyby v Excelu mají zobrazit nebo ignorovat.
</t>
  </si>
  <si>
    <t>Zjišťování chyb ve vzorcích</t>
  </si>
  <si>
    <t>Jak se vyhnout nefunkčním vzorcům</t>
  </si>
  <si>
    <t>Vyhodnocování vnořených vzorců po jednotlivých krocích</t>
  </si>
  <si>
    <t>Máte k Excelu další otázky?</t>
  </si>
  <si>
    <t>Stiskněte Alt+Ě a napište, co chcete vědět.</t>
  </si>
  <si>
    <t>Pokračujte dál. S Excelem se toho dá naučit ještě více:</t>
  </si>
  <si>
    <t xml:space="preserve">LinkedIn Learning: Videokurzy pro všechny úrovně – od začátečníků po pokročilé. Pracujte s nimi vlastním tempem.
</t>
  </si>
  <si>
    <t xml:space="preserve">Komunita: Ptejte se a spojte se s dalšími fanoušky Excelu.
</t>
  </si>
  <si>
    <t xml:space="preserve">Co ještě je nového?
Předplatitelé služeb Office 365 dostávají nepřetržité aktualizace a nové funkce.
</t>
  </si>
  <si>
    <t xml:space="preserve">Teď vyberte buňku G7 a zadejte ručně funkci MAX – napište =MAX(G3:G6).
</t>
  </si>
  <si>
    <t>=10+20 je vzorec, kde 10 a 20 jsou konstanty a znaménko + je operátor.</t>
  </si>
  <si>
    <t>Pokud by tento vzorec mohl mluvit, řekl by: Vezme se odchod z práce a odečte se od něj příchod do práce, pak se odečte rozdíl mezi příchodem z oběda a odchodem na oběd a výsledek se vynásobí číslem 24, aby se desetinná hodnota času v Excelu převedla na hodiny. Dalo by se to také vyjádřit takto: =((Odchod - Příchod)-(Odchod na oběd - Příchod z oběda))*24.</t>
  </si>
  <si>
    <t>...Prostudovat tyto buňky...
 </t>
  </si>
  <si>
    <t>Už jste viděli funkce SUMIF, SUMIFS, COUNTIF a COUNTIFS. Teď si můžete sami vyzkoušet další funkce, třeba AVERAGEIF/S, MAXIFS a MINIFS. Všechny mají stejnou strukturu, takže když máte hotový jeden vzorec, stačí v něm jenom nahrazovat název funkce. Připravili jsme vám všechny funkce, které si můžete vyzkoušet v buňce E106. Můžete je tam buď zkopírovat a vložit, nebo je zkuste v zájmu procvičení napsat sami ručně.
SUMIF 	=SUMIF(C92:C103;C106;E92:E103) 
SUMIFS 	=SUMIFS(E92:E103;C92:C103;C106;D92:D103;D106) 
AVERAGEIF 	=AVERAGEIF(C92:C103;C106;E92:E103) 
AVERAGEIFS	=AVERAGEIFS(E92:E103;C92:C103;C106;D92:D103;D106)
COUNTIF 	=COUNTIF(C92:C103;C106)
COUNTIFS 	=COUNTIFS(C92:C103;C106;D92:D103;D106) 
MAXIFS 	=MAXIFS(E92:E103;C92:C103;C106;D92:D103;D106)
MINIFS 	=MINIFS(E92:E103;C92:C103;C106;D92:D103;D106)</t>
  </si>
  <si>
    <t xml:space="preserve">Do buňky C36 zadejte =C28&amp;" "&amp;HODNOTA.NA.TEXT(D28;"DD.MM.RRRR"). DD.MM.RRRR je kód českého formátu den. měsíc. rok, například 25. 09. 2017.
</t>
  </si>
  <si>
    <t xml:space="preserve">Do buňky C37 zadejte =C29&amp;" "&amp;HODNOTA.NA.TEXT(D29;"H:MM"). H:MM je kód českého formátu hodiny:minuty, například 13:30.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</si>
</sst>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0.00\ &quot;Kč&quot;;[Red]\-#,##0.00\ &quot;Kč&quot;"/>
    <numFmt numFmtId="42" formatCode="_-* #,##0\ &quot;Kč&quot;_-;\-* #,##0\ &quot;Kč&quot;_-;_-* &quot;-&quot;\ &quot;Kč&quot;_-;_-@_-"/>
    <numFmt numFmtId="44" formatCode="_-* #,##0.00\ &quot;Kč&quot;_-;\-* #,##0.00\ &quot;Kč&quot;_-;_-* &quot;-&quot;??\ &quot;Kč&quot;_-;_-@_-"/>
    <numFmt numFmtId="164" formatCode="_(* #,##0_);_(* \(#,##0\);_(* &quot;-&quot;_);_(@_)"/>
    <numFmt numFmtId="165" formatCode="_(* #,##0.00_);_(* \(#,##0.00\);_(* &quot;-&quot;??_);_(@_)"/>
    <numFmt numFmtId="166" formatCode="dd/mm/yy;@"/>
    <numFmt numFmtId="167" formatCode="h:mm:ss;@"/>
    <numFmt numFmtId="168" formatCode="h:mm;@"/>
  </numFmts>
  <fonts count="4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Fill="0" applyBorder="0">
      <alignment wrapText="1"/>
    </xf>
    <xf numFmtId="0" fontId="1" fillId="0" borderId="0"/>
    <xf numFmtId="0" fontId="5" fillId="2" borderId="0" applyNumberFormat="0" applyProtection="0">
      <alignment horizontal="left" wrapText="1" indent="4"/>
    </xf>
    <xf numFmtId="0" fontId="4" fillId="2" borderId="0" applyNumberFormat="0" applyProtection="0">
      <alignment horizontal="left" wrapText="1" indent="4"/>
    </xf>
    <xf numFmtId="0" fontId="6" fillId="0" borderId="0"/>
    <xf numFmtId="0" fontId="6"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19" fillId="0" borderId="0" applyNumberFormat="0" applyFill="0" applyBorder="0" applyAlignment="0" applyProtection="0"/>
    <xf numFmtId="0" fontId="1" fillId="4" borderId="0"/>
    <xf numFmtId="0" fontId="1" fillId="5" borderId="1"/>
    <xf numFmtId="0" fontId="1" fillId="4" borderId="2"/>
    <xf numFmtId="0" fontId="31"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7" applyNumberFormat="0" applyAlignment="0" applyProtection="0"/>
    <xf numFmtId="0" fontId="40" fillId="11" borderId="18" applyNumberFormat="0" applyAlignment="0" applyProtection="0"/>
    <xf numFmtId="0" fontId="41" fillId="11" borderId="17" applyNumberFormat="0" applyAlignment="0" applyProtection="0"/>
    <xf numFmtId="0" fontId="42" fillId="0" borderId="19" applyNumberFormat="0" applyFill="0" applyAlignment="0" applyProtection="0"/>
    <xf numFmtId="0" fontId="16" fillId="12" borderId="20" applyNumberFormat="0" applyAlignment="0" applyProtection="0"/>
    <xf numFmtId="0" fontId="43" fillId="0" borderId="0" applyNumberFormat="0" applyFill="0" applyBorder="0" applyAlignment="0" applyProtection="0"/>
    <xf numFmtId="0" fontId="14" fillId="13" borderId="1" applyNumberFormat="0" applyFont="0" applyAlignment="0" applyProtection="0"/>
    <xf numFmtId="0" fontId="44" fillId="0" borderId="0" applyNumberFormat="0" applyFill="0" applyBorder="0" applyAlignment="0" applyProtection="0"/>
    <xf numFmtId="0" fontId="8" fillId="0" borderId="21"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0">
    <xf numFmtId="0" fontId="0" fillId="0" borderId="0" xfId="0"/>
    <xf numFmtId="0" fontId="1" fillId="0" borderId="0" xfId="2"/>
    <xf numFmtId="0" fontId="5" fillId="2" borderId="0" xfId="3">
      <alignment horizontal="left" wrapText="1" indent="4"/>
    </xf>
    <xf numFmtId="0" fontId="4" fillId="2" borderId="0" xfId="4">
      <alignment horizontal="left" wrapText="1" indent="4"/>
    </xf>
    <xf numFmtId="0" fontId="1" fillId="0" borderId="0" xfId="2" applyAlignment="1">
      <alignment horizontal="left"/>
    </xf>
    <xf numFmtId="0" fontId="7" fillId="0" borderId="0" xfId="0" applyFont="1"/>
    <xf numFmtId="0" fontId="7" fillId="0" borderId="0" xfId="0" applyFont="1" applyAlignment="1">
      <alignment horizontal="left" indent="1"/>
    </xf>
    <xf numFmtId="0" fontId="6" fillId="3" borderId="0" xfId="6"/>
    <xf numFmtId="0" fontId="6" fillId="3" borderId="0" xfId="6" applyAlignment="1">
      <alignment horizontal="right"/>
    </xf>
    <xf numFmtId="0" fontId="6" fillId="0" borderId="0" xfId="5"/>
    <xf numFmtId="0" fontId="8" fillId="0" borderId="0" xfId="2" applyFont="1" applyAlignment="1">
      <alignment horizontal="left"/>
    </xf>
    <xf numFmtId="0" fontId="6" fillId="3" borderId="0" xfId="6" applyAlignment="1">
      <alignment horizontal="left"/>
    </xf>
    <xf numFmtId="14" fontId="0" fillId="0" borderId="0" xfId="0" applyNumberFormat="1"/>
    <xf numFmtId="0" fontId="1" fillId="4" borderId="0" xfId="11"/>
    <xf numFmtId="0" fontId="9" fillId="0" borderId="0" xfId="0" applyFont="1"/>
    <xf numFmtId="0" fontId="9" fillId="0" borderId="0" xfId="2" applyFont="1" applyAlignment="1">
      <alignment horizontal="left"/>
    </xf>
    <xf numFmtId="0" fontId="9" fillId="0" borderId="0" xfId="5" applyFont="1"/>
    <xf numFmtId="0" fontId="10" fillId="0" borderId="0" xfId="0" applyFont="1"/>
    <xf numFmtId="0" fontId="11" fillId="0" borderId="0" xfId="2" applyFont="1"/>
    <xf numFmtId="0" fontId="13" fillId="0" borderId="0" xfId="0" applyFont="1"/>
    <xf numFmtId="0" fontId="11" fillId="0" borderId="0" xfId="2" applyFont="1" applyAlignment="1">
      <alignment horizontal="left"/>
    </xf>
    <xf numFmtId="0" fontId="14" fillId="0" borderId="0" xfId="0" applyFont="1"/>
    <xf numFmtId="0" fontId="12" fillId="0" borderId="0" xfId="5" applyFont="1"/>
    <xf numFmtId="0" fontId="8" fillId="0" borderId="0" xfId="2" applyFont="1" applyAlignment="1">
      <alignment horizontal="right"/>
    </xf>
    <xf numFmtId="0" fontId="6" fillId="0" borderId="0" xfId="2" applyFont="1" applyAlignment="1">
      <alignment horizontal="left"/>
    </xf>
    <xf numFmtId="0" fontId="15" fillId="0" borderId="0" xfId="0" applyFont="1"/>
    <xf numFmtId="0" fontId="15" fillId="0" borderId="0" xfId="0" quotePrefix="1" applyFont="1"/>
    <xf numFmtId="0" fontId="15" fillId="0" borderId="0" xfId="0" applyFont="1" applyAlignment="1">
      <alignment wrapText="1"/>
    </xf>
    <xf numFmtId="0" fontId="16" fillId="3" borderId="0" xfId="6" applyFont="1" applyAlignment="1">
      <alignment horizontal="left"/>
    </xf>
    <xf numFmtId="0" fontId="16" fillId="3" borderId="0" xfId="6" applyFont="1" applyAlignment="1">
      <alignment horizontal="right"/>
    </xf>
    <xf numFmtId="0" fontId="0" fillId="0" borderId="0" xfId="0" applyAlignment="1">
      <alignment vertical="center"/>
    </xf>
    <xf numFmtId="0" fontId="16" fillId="3" borderId="0" xfId="6" applyFont="1"/>
    <xf numFmtId="0" fontId="1" fillId="0" borderId="0" xfId="14"/>
    <xf numFmtId="0" fontId="17" fillId="0" borderId="0" xfId="14" applyFont="1"/>
    <xf numFmtId="0" fontId="18" fillId="0" borderId="0" xfId="14" applyFont="1"/>
    <xf numFmtId="0" fontId="18" fillId="0" borderId="0" xfId="14" applyFont="1" applyAlignment="1">
      <alignment vertical="center"/>
    </xf>
    <xf numFmtId="0" fontId="6" fillId="0" borderId="0" xfId="5"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7" applyFont="1"/>
    <xf numFmtId="0" fontId="3" fillId="4" borderId="0" xfId="7" applyFont="1" applyAlignment="1">
      <alignment horizontal="right"/>
    </xf>
    <xf numFmtId="0" fontId="3" fillId="5" borderId="1" xfId="8" applyFont="1" applyAlignment="1">
      <alignment horizontal="right"/>
    </xf>
    <xf numFmtId="0" fontId="7" fillId="0" borderId="0" xfId="0" applyFont="1" applyAlignment="1">
      <alignment horizontal="center"/>
    </xf>
    <xf numFmtId="0" fontId="3" fillId="0" borderId="0" xfId="2" applyFont="1" applyAlignment="1">
      <alignment horizontal="left" indent="1"/>
    </xf>
    <xf numFmtId="0" fontId="7" fillId="0" borderId="0" xfId="0" applyFont="1" applyAlignment="1">
      <alignment horizontal="left" indent="2"/>
    </xf>
    <xf numFmtId="0" fontId="3" fillId="4" borderId="2" xfId="9" applyFont="1"/>
    <xf numFmtId="0" fontId="3" fillId="5" borderId="1" xfId="8"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0" applyFont="1" applyAlignment="1">
      <alignment horizontal="left" indent="1"/>
    </xf>
    <xf numFmtId="0" fontId="3" fillId="4" borderId="2" xfId="13" applyFont="1"/>
    <xf numFmtId="0" fontId="3" fillId="4" borderId="2" xfId="9" applyFont="1" applyAlignment="1">
      <alignment horizontal="center" vertical="center"/>
    </xf>
    <xf numFmtId="0" fontId="3" fillId="4" borderId="2" xfId="9" applyFont="1" applyAlignment="1">
      <alignment horizontal="left"/>
    </xf>
    <xf numFmtId="0" fontId="1" fillId="5" borderId="1" xfId="8"/>
    <xf numFmtId="0" fontId="0" fillId="0" borderId="3" xfId="0" applyBorder="1" applyAlignment="1">
      <alignment vertical="center"/>
    </xf>
    <xf numFmtId="0" fontId="1" fillId="5" borderId="1" xfId="17"/>
    <xf numFmtId="0" fontId="20" fillId="0" borderId="0" xfId="0" applyFont="1"/>
    <xf numFmtId="0" fontId="1" fillId="4" borderId="0" xfId="16"/>
    <xf numFmtId="0" fontId="19" fillId="0" borderId="0" xfId="15"/>
    <xf numFmtId="0" fontId="21" fillId="2" borderId="0" xfId="27" applyFont="1" applyFill="1" applyBorder="1" applyAlignment="1">
      <alignment horizontal="left" indent="1"/>
    </xf>
    <xf numFmtId="0" fontId="16" fillId="3" borderId="4" xfId="6" applyFont="1" applyBorder="1" applyAlignment="1">
      <alignment horizontal="left" vertical="center"/>
    </xf>
    <xf numFmtId="0" fontId="16" fillId="3" borderId="4" xfId="6" applyFont="1" applyBorder="1" applyAlignment="1">
      <alignment horizontal="right" vertical="center"/>
    </xf>
    <xf numFmtId="0" fontId="0" fillId="6" borderId="4" xfId="0" applyFill="1" applyBorder="1" applyAlignment="1">
      <alignment vertical="center"/>
    </xf>
    <xf numFmtId="0" fontId="22" fillId="0" borderId="0" xfId="0" applyFont="1" applyAlignment="1">
      <alignment horizontal="centerContinuous" vertical="center"/>
    </xf>
    <xf numFmtId="0" fontId="14" fillId="0" borderId="0" xfId="0" applyFont="1" applyAlignment="1">
      <alignment horizontal="centerContinuous"/>
    </xf>
    <xf numFmtId="0" fontId="6" fillId="3" borderId="0" xfId="6" applyAlignment="1">
      <alignment horizontal="center" vertical="center"/>
    </xf>
    <xf numFmtId="0" fontId="24" fillId="0" borderId="0" xfId="10" applyFont="1"/>
    <xf numFmtId="0" fontId="25" fillId="0" borderId="0" xfId="0" applyFont="1" applyAlignment="1">
      <alignment horizontal="centerContinuous" vertical="center"/>
    </xf>
    <xf numFmtId="0" fontId="26" fillId="0" borderId="0" xfId="10" applyFont="1" applyAlignment="1">
      <alignment horizontal="centerContinuous"/>
    </xf>
    <xf numFmtId="0" fontId="26" fillId="0" borderId="0" xfId="10" applyFont="1"/>
    <xf numFmtId="0" fontId="23" fillId="3" borderId="0" xfId="6" applyFont="1"/>
    <xf numFmtId="0" fontId="23" fillId="3" borderId="0" xfId="6" applyFont="1" applyAlignment="1">
      <alignment horizontal="right"/>
    </xf>
    <xf numFmtId="0" fontId="27" fillId="0" borderId="0" xfId="10" applyFont="1"/>
    <xf numFmtId="0" fontId="26" fillId="0" borderId="0" xfId="10" applyFont="1" applyAlignment="1">
      <alignment horizontal="left"/>
    </xf>
    <xf numFmtId="0" fontId="27" fillId="0" borderId="0" xfId="10" applyFont="1" applyAlignment="1">
      <alignment horizontal="left"/>
    </xf>
    <xf numFmtId="0" fontId="28" fillId="0" borderId="0" xfId="0" applyFont="1"/>
    <xf numFmtId="0" fontId="26" fillId="4" borderId="2" xfId="13" applyFont="1"/>
    <xf numFmtId="0" fontId="26" fillId="5" borderId="1" xfId="12"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6" fillId="0" borderId="0" xfId="5" applyAlignment="1">
      <alignment horizontal="centerContinuous"/>
    </xf>
    <xf numFmtId="0" fontId="1" fillId="4" borderId="2" xfId="9"/>
    <xf numFmtId="0" fontId="2"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6" fillId="0" borderId="0" xfId="2" applyFont="1" applyAlignment="1">
      <alignment horizontal="left" wrapText="1"/>
    </xf>
    <xf numFmtId="0" fontId="9" fillId="0" borderId="0" xfId="0" applyFont="1" applyAlignment="1">
      <alignment wrapText="1"/>
    </xf>
    <xf numFmtId="0" fontId="9" fillId="0" borderId="0" xfId="2" applyFont="1" applyAlignment="1">
      <alignment horizontal="left" wrapText="1"/>
    </xf>
    <xf numFmtId="0" fontId="29" fillId="0" borderId="0" xfId="0" applyFont="1"/>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7" applyBorder="1"/>
    <xf numFmtId="0" fontId="1" fillId="4" borderId="6" xfId="16" applyBorder="1" applyAlignment="1">
      <alignment horizontal="left"/>
    </xf>
    <xf numFmtId="0" fontId="1" fillId="4" borderId="6" xfId="7" applyBorder="1"/>
    <xf numFmtId="0" fontId="1" fillId="4" borderId="2" xfId="13"/>
    <xf numFmtId="0" fontId="26" fillId="5" borderId="7" xfId="12" applyFont="1" applyBorder="1"/>
    <xf numFmtId="0" fontId="26" fillId="4" borderId="6" xfId="11" applyFont="1" applyBorder="1"/>
    <xf numFmtId="0" fontId="26" fillId="4" borderId="8" xfId="11" applyFont="1" applyBorder="1"/>
    <xf numFmtId="0" fontId="1" fillId="5" borderId="10" xfId="12" applyBorder="1"/>
    <xf numFmtId="0" fontId="3" fillId="5" borderId="7" xfId="8" applyFont="1" applyBorder="1" applyAlignment="1">
      <alignment horizontal="right"/>
    </xf>
    <xf numFmtId="0" fontId="3" fillId="4" borderId="6" xfId="7" applyFont="1" applyBorder="1"/>
    <xf numFmtId="0" fontId="3" fillId="4" borderId="6" xfId="7" applyFont="1" applyBorder="1" applyAlignment="1">
      <alignment horizontal="right"/>
    </xf>
    <xf numFmtId="0" fontId="3" fillId="4" borderId="6" xfId="7" applyFont="1" applyBorder="1" applyAlignment="1">
      <alignment horizontal="left"/>
    </xf>
    <xf numFmtId="0" fontId="1" fillId="4" borderId="11" xfId="9" applyBorder="1"/>
    <xf numFmtId="0" fontId="1" fillId="5" borderId="10" xfId="8" applyBorder="1"/>
    <xf numFmtId="0" fontId="2" fillId="4" borderId="6" xfId="7" applyFont="1" applyBorder="1"/>
    <xf numFmtId="0" fontId="1" fillId="4" borderId="1" xfId="7" applyBorder="1"/>
    <xf numFmtId="0" fontId="8" fillId="0" borderId="9" xfId="10" applyFont="1" applyBorder="1" applyAlignment="1">
      <alignment horizontal="left"/>
    </xf>
    <xf numFmtId="0" fontId="26" fillId="5" borderId="1" xfId="12" applyFont="1"/>
    <xf numFmtId="0" fontId="6" fillId="0" borderId="0" xfId="10" applyFont="1" applyAlignment="1">
      <alignment horizontal="left" wrapText="1"/>
    </xf>
    <xf numFmtId="0" fontId="6" fillId="0" borderId="0" xfId="0" applyFont="1"/>
    <xf numFmtId="166" fontId="3" fillId="5" borderId="10" xfId="8" applyNumberFormat="1" applyFont="1" applyBorder="1" applyAlignment="1">
      <alignment horizontal="right"/>
    </xf>
    <xf numFmtId="166" fontId="1" fillId="4" borderId="11" xfId="9" applyNumberFormat="1" applyBorder="1"/>
    <xf numFmtId="167" fontId="3" fillId="5" borderId="10" xfId="8" applyNumberFormat="1" applyFont="1" applyBorder="1" applyAlignment="1">
      <alignment horizontal="right"/>
    </xf>
    <xf numFmtId="168" fontId="1" fillId="5" borderId="10" xfId="8" applyNumberFormat="1" applyBorder="1"/>
    <xf numFmtId="166" fontId="1" fillId="4" borderId="6" xfId="7" applyNumberFormat="1" applyBorder="1"/>
    <xf numFmtId="168" fontId="1" fillId="4" borderId="6" xfId="7" applyNumberFormat="1" applyBorder="1"/>
    <xf numFmtId="168" fontId="3" fillId="5" borderId="10" xfId="8" applyNumberFormat="1" applyFont="1" applyBorder="1" applyAlignment="1">
      <alignment horizontal="right"/>
    </xf>
    <xf numFmtId="8" fontId="0" fillId="6" borderId="4" xfId="0" applyNumberFormat="1" applyFill="1" applyBorder="1" applyAlignment="1">
      <alignment vertical="center"/>
    </xf>
    <xf numFmtId="8" fontId="0" fillId="0" borderId="3" xfId="0" applyNumberFormat="1" applyBorder="1" applyAlignment="1">
      <alignment vertical="center"/>
    </xf>
    <xf numFmtId="8" fontId="0" fillId="0" borderId="0" xfId="0" applyNumberFormat="1" applyAlignment="1">
      <alignment vertical="center"/>
    </xf>
    <xf numFmtId="8" fontId="1" fillId="5" borderId="1" xfId="8" applyNumberFormat="1" applyAlignment="1">
      <alignment vertical="center"/>
    </xf>
    <xf numFmtId="0" fontId="16" fillId="3" borderId="0" xfId="6" applyFont="1" applyAlignment="1">
      <alignment horizontal="center"/>
    </xf>
    <xf numFmtId="0" fontId="16" fillId="3" borderId="12" xfId="6" applyFont="1" applyBorder="1" applyAlignment="1">
      <alignment horizontal="center"/>
    </xf>
    <xf numFmtId="0" fontId="16" fillId="3" borderId="13" xfId="6" applyFont="1" applyBorder="1" applyAlignment="1">
      <alignment horizontal="center"/>
    </xf>
    <xf numFmtId="0" fontId="16" fillId="3" borderId="13" xfId="6" applyFont="1" applyBorder="1" applyAlignment="1">
      <alignment horizontal="center" vertical="center"/>
    </xf>
  </cellXfs>
  <cellStyles count="66">
    <cellStyle name="20 % – Zvýraznění 1" xfId="43" builtinId="30" customBuiltin="1"/>
    <cellStyle name="20 % – Zvýraznění 2" xfId="47" builtinId="34" customBuiltin="1"/>
    <cellStyle name="20 % – Zvýraznění 3" xfId="51" builtinId="38" customBuiltin="1"/>
    <cellStyle name="20 % – Zvýraznění 4" xfId="55" builtinId="42" customBuiltin="1"/>
    <cellStyle name="20 % – Zvýraznění 5" xfId="59" builtinId="46" customBuiltin="1"/>
    <cellStyle name="20 % – Zvýraznění 6" xfId="63" builtinId="50" customBuiltin="1"/>
    <cellStyle name="40 % – Zvýraznění 1" xfId="44" builtinId="31" customBuiltin="1"/>
    <cellStyle name="40 % – Zvýraznění 2" xfId="48" builtinId="35" customBuiltin="1"/>
    <cellStyle name="40 % – Zvýraznění 3" xfId="52" builtinId="39" customBuiltin="1"/>
    <cellStyle name="40 % – Zvýraznění 4" xfId="56" builtinId="43" customBuiltin="1"/>
    <cellStyle name="40 % – Zvýraznění 5" xfId="60" builtinId="47" customBuiltin="1"/>
    <cellStyle name="40 % – Zvýraznění 6" xfId="64" builtinId="51" customBuiltin="1"/>
    <cellStyle name="60 % – Zvýraznění 1" xfId="45" builtinId="32" customBuiltin="1"/>
    <cellStyle name="60 % – Zvýraznění 2" xfId="49" builtinId="36" customBuiltin="1"/>
    <cellStyle name="60 % – Zvýraznění 3" xfId="53" builtinId="40" customBuiltin="1"/>
    <cellStyle name="60 % – Zvýraznění 4" xfId="57" builtinId="44" customBuiltin="1"/>
    <cellStyle name="60 % – Zvýraznění 5" xfId="61" builtinId="48" customBuiltin="1"/>
    <cellStyle name="60 % – Zvýraznění 6" xfId="65" builtinId="52" customBuiltin="1"/>
    <cellStyle name="Celkem" xfId="41" builtinId="25" customBuiltin="1"/>
    <cellStyle name="Čárka" xfId="20" builtinId="3" customBuiltin="1"/>
    <cellStyle name="Čárky bez des. míst" xfId="21" builtinId="6" customBuiltin="1"/>
    <cellStyle name="Hypertextový odkaz" xfId="15" builtinId="8" customBuiltin="1"/>
    <cellStyle name="Kontrolní buňka" xfId="37" builtinId="23" customBuiltin="1"/>
    <cellStyle name="Měna" xfId="22" builtinId="4" customBuiltin="1"/>
    <cellStyle name="Měny bez des. míst" xfId="23" builtinId="7" customBuiltin="1"/>
    <cellStyle name="Nadpis 1" xfId="26" builtinId="16" customBuiltin="1"/>
    <cellStyle name="Nadpis 1 2" xfId="3" xr:uid="{00000000-0005-0000-0000-000003000000}"/>
    <cellStyle name="Nadpis 2" xfId="27" xr:uid="{00000000-0005-0000-0000-00000F000000}"/>
    <cellStyle name="Nadpis 2 2" xfId="4" xr:uid="{00000000-0005-0000-0000-000004000000}"/>
    <cellStyle name="Nadpis 3" xfId="28" builtinId="18" customBuiltin="1"/>
    <cellStyle name="Nadpis 3 2" xfId="6" xr:uid="{00000000-0005-0000-0000-000005000000}"/>
    <cellStyle name="Nadpis 4" xfId="29" builtinId="19" customBuiltin="1"/>
    <cellStyle name="Název" xfId="25" builtinId="15" customBuiltin="1"/>
    <cellStyle name="Neutrální" xfId="32" builtinId="28" customBuiltin="1"/>
    <cellStyle name="Normální" xfId="0" builtinId="0" customBuiltin="1"/>
    <cellStyle name="Normální 2" xfId="2" xr:uid="{00000000-0005-0000-0000-000008000000}"/>
    <cellStyle name="Normální 2 2" xfId="14" xr:uid="{00000000-0005-0000-0000-000009000000}"/>
    <cellStyle name="Normální 3" xfId="10" xr:uid="{00000000-0005-0000-0000-00000A000000}"/>
    <cellStyle name="OranžovéOhraničení" xfId="9" xr:uid="{00000000-0005-0000-0000-00000B000000}"/>
    <cellStyle name="OranžovéOhraničení 2" xfId="13" xr:uid="{00000000-0005-0000-0000-00000C000000}"/>
    <cellStyle name="OranžovéOhraničení 3" xfId="18" xr:uid="{00000000-0005-0000-0000-00000D000000}"/>
    <cellStyle name="Počáteční text" xfId="1" xr:uid="{00000000-0005-0000-0000-00000E000000}"/>
    <cellStyle name="Použitý hypertextový odkaz" xfId="19" builtinId="9" customBuiltin="1"/>
    <cellStyle name="Poznámka" xfId="39" builtinId="10" customBuiltin="1"/>
    <cellStyle name="Procenta" xfId="24" builtinId="5" customBuiltin="1"/>
    <cellStyle name="Propojená buňka" xfId="36" builtinId="24" customBuiltin="1"/>
    <cellStyle name="Správně" xfId="30" builtinId="26" customBuiltin="1"/>
    <cellStyle name="ŠedáBuňka" xfId="7" xr:uid="{00000000-0005-0000-0000-000000000000}"/>
    <cellStyle name="ŠedáBuňka 2" xfId="11" xr:uid="{00000000-0005-0000-0000-000001000000}"/>
    <cellStyle name="ŠedáBuňka 2 2" xfId="16" xr:uid="{00000000-0005-0000-0000-000002000000}"/>
    <cellStyle name="Špatně" xfId="31" builtinId="27" customBuiltin="1"/>
    <cellStyle name="Text upozornění" xfId="38" builtinId="11" customBuiltin="1"/>
    <cellStyle name="Vstup" xfId="33" builtinId="20" customBuiltin="1"/>
    <cellStyle name="Výpočet" xfId="35" builtinId="22" customBuiltin="1"/>
    <cellStyle name="Výstup" xfId="34" builtinId="21" customBuiltin="1"/>
    <cellStyle name="Vysvětlující text" xfId="40" builtinId="53" customBuiltin="1"/>
    <cellStyle name="z Text sloupce A" xfId="5" xr:uid="{00000000-0005-0000-0000-000013000000}"/>
    <cellStyle name="Zvýraznění 1" xfId="42" builtinId="29" customBuiltin="1"/>
    <cellStyle name="Zvýraznění 2" xfId="46" builtinId="33" customBuiltin="1"/>
    <cellStyle name="Zvýraznění 3" xfId="50" builtinId="37" customBuiltin="1"/>
    <cellStyle name="Zvýraznění 4" xfId="54" builtinId="41" customBuiltin="1"/>
    <cellStyle name="Zvýraznění 5" xfId="58" builtinId="45" customBuiltin="1"/>
    <cellStyle name="Zvýraznění 6" xfId="62" builtinId="49" customBuiltin="1"/>
    <cellStyle name="ŽlutáBuňka" xfId="8" xr:uid="{00000000-0005-0000-0000-000010000000}"/>
    <cellStyle name="ŽlutáBuňka 2" xfId="12" xr:uid="{00000000-0005-0000-0000-000011000000}"/>
    <cellStyle name="ŽlutáBuňka 2 2" xfId="17" xr:uid="{00000000-0005-0000-0000-000012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Uživatelské rozhraní Excelu"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Z&#225;klady'!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cs-CZ/article/maxifs-function-dfd611e6-da2c-488a-919b-9b6376b28883?ui=cs-CZ&amp;rs=en-001&amp;ad=us" TargetMode="External"/><Relationship Id="rId13" Type="http://schemas.openxmlformats.org/officeDocument/2006/relationships/hyperlink" Target="https://support.office.com/cs-CZ/article/sumifs-function-c9e748f5-7ea7-455d-9406-611cebce642b?ui=cs-CZ&amp;rs=en-001&amp;ad=us" TargetMode="External"/><Relationship Id="rId18" Type="http://schemas.openxmlformats.org/officeDocument/2006/relationships/image" Target="../media/image24.png"/><Relationship Id="rId3" Type="http://schemas.openxmlformats.org/officeDocument/2006/relationships/hyperlink" Target="#'Pr&#367;vodce funkcemi'!A1"/><Relationship Id="rId21" Type="http://schemas.openxmlformats.org/officeDocument/2006/relationships/hyperlink" Target="#'Podm&#237;n&#283;n&#233; funkce'!A130"/><Relationship Id="rId7" Type="http://schemas.openxmlformats.org/officeDocument/2006/relationships/image" Target="../media/image6.svg"/><Relationship Id="rId12" Type="http://schemas.openxmlformats.org/officeDocument/2006/relationships/hyperlink" Target="https://support.office.com/cs-CZ/article/countifs-function-dda3dc6e-f74e-4aee-88bc-aa8c2a866842?ui=cs-CZ&amp;rs=en-001&amp;ad=us" TargetMode="External"/><Relationship Id="rId17" Type="http://schemas.openxmlformats.org/officeDocument/2006/relationships/hyperlink" Target="https://support.office.com/cs-cz/article/vytvo%c5%99en%c3%ad-kontingen%c4%8dn%c3%ad-tabulky-k-anal%c3%bdze-dat-listu-a9a84538-bfe9-40a9-a8e9-f99134456576?omkt=cs-CZ&amp;ui=cs-CZ&amp;rs=cs-CZ&amp;ad=CZ" TargetMode="External"/><Relationship Id="rId2" Type="http://schemas.openxmlformats.org/officeDocument/2006/relationships/image" Target="../media/image10.svg"/><Relationship Id="rId16" Type="http://schemas.openxmlformats.org/officeDocument/2006/relationships/hyperlink" Target="https://support.office.com/cs-CZ/article/create-a-drop-down-list-7693307a-59ef-400a-b769-c5402dce407b?ui=cs-CZ&amp;rs=en-001&amp;ad=us" TargetMode="External"/><Relationship Id="rId20" Type="http://schemas.openxmlformats.org/officeDocument/2006/relationships/hyperlink" Target="#'Podm&#237;n&#283;n&#233; funkce'!A85"/><Relationship Id="rId1" Type="http://schemas.openxmlformats.org/officeDocument/2006/relationships/image" Target="../media/image9.png"/><Relationship Id="rId6" Type="http://schemas.openxmlformats.org/officeDocument/2006/relationships/image" Target="../media/image5.png"/><Relationship Id="rId11" Type="http://schemas.openxmlformats.org/officeDocument/2006/relationships/hyperlink" Target="https://support.office.com/cs-CZ/article/minifs-function-6ca1ddaa-079b-4e74-80cc-72eef32e6599?ui=cs-CZ&amp;rs=en-001&amp;ad=us" TargetMode="External"/><Relationship Id="rId5" Type="http://schemas.openxmlformats.org/officeDocument/2006/relationships/hyperlink" Target="https://support.office.com/cs-CZ/article/excel-for-windows-training-9bc05390-e94c-46af-a5b3-d7c22f6990bb?ui=cs-CZ&amp;rs=en-001&amp;ad=us" TargetMode="External"/><Relationship Id="rId15" Type="http://schemas.openxmlformats.org/officeDocument/2006/relationships/hyperlink" Target="https://support.office.com/cs-CZ/article/countif-function-e0de10c6-f885-4e71-abb4-1f464816df34?ui=cs-CZ&amp;rs=en-001&amp;ad=us" TargetMode="External"/><Relationship Id="rId10" Type="http://schemas.openxmlformats.org/officeDocument/2006/relationships/hyperlink" Target="https://go.microsoft.com/fwlink/?linkid=858245" TargetMode="External"/><Relationship Id="rId19" Type="http://schemas.openxmlformats.org/officeDocument/2006/relationships/image" Target="../media/image20.svg"/><Relationship Id="rId4" Type="http://schemas.openxmlformats.org/officeDocument/2006/relationships/hyperlink" Target="#'Podm&#237;n&#283;n&#233; funkce'!A1"/><Relationship Id="rId9" Type="http://schemas.openxmlformats.org/officeDocument/2006/relationships/hyperlink" Target="https://support.office.com/cs-CZ/article/averageifs-function-48910c45-1fc0-4389-a028-f7c5c3001690?ui=cs-CZ&amp;rs=en-001&amp;ad=us" TargetMode="External"/><Relationship Id="rId14" Type="http://schemas.openxmlformats.org/officeDocument/2006/relationships/hyperlink" Target="https://support.office.com/cs-CZ/article/sumif-function-169b8c99-c05c-4483-a712-1697a653039b?ui=cs-CZ&amp;rs=en-001&amp;ad=us" TargetMode="External"/><Relationship Id="rId22" Type="http://schemas.openxmlformats.org/officeDocument/2006/relationships/hyperlink" Target="#'Podm&#237;n&#283;n&#233; funkce'!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cs-CZ/article/excel-functions-alphabetical-b3944572-255d-4efb-bb96-c6d90033e188?ui=cs-CZ&amp;rs=en-001&amp;ad=us" TargetMode="External"/><Relationship Id="rId13" Type="http://schemas.openxmlformats.org/officeDocument/2006/relationships/image" Target="../media/image10.svg"/><Relationship Id="rId3" Type="http://schemas.openxmlformats.org/officeDocument/2006/relationships/hyperlink" Target="https://support.office.com/cs-CZ/article/overview-of-formulas-in-excel-ecfdc708-9162-49e8-b993-c311f47ca173?ui=cs-CZ&amp;rs=en-001&amp;ad=us" TargetMode="External"/><Relationship Id="rId7" Type="http://schemas.openxmlformats.org/officeDocument/2006/relationships/hyperlink" Target="https://support.office.com/cs-CZ/article/excel-for-windows-training-9bc05390-e94c-46af-a5b3-d7c22f6990bb?ui=cs-CZ&amp;rs=en-001&amp;ad=us" TargetMode="External"/><Relationship Id="rId12" Type="http://schemas.openxmlformats.org/officeDocument/2006/relationships/image" Target="../media/image9.png"/><Relationship Id="rId2" Type="http://schemas.openxmlformats.org/officeDocument/2006/relationships/image" Target="../media/image8.svg"/><Relationship Id="rId1" Type="http://schemas.openxmlformats.org/officeDocument/2006/relationships/image" Target="../media/image7.png"/><Relationship Id="rId6" Type="http://schemas.openxmlformats.org/officeDocument/2006/relationships/hyperlink" Target="https://support.office.com/cs-CZ/article/excel-functions-by-category-5f91f4e9-7b42-46d2-9bd1-63f26a86c0eb?ui=cs-CZ&amp;rs=en-001&amp;ad=us" TargetMode="External"/><Relationship Id="rId11" Type="http://schemas.openxmlformats.org/officeDocument/2006/relationships/image" Target="../media/image25.png"/><Relationship Id="rId5" Type="http://schemas.openxmlformats.org/officeDocument/2006/relationships/image" Target="../media/image6.svg"/><Relationship Id="rId10" Type="http://schemas.openxmlformats.org/officeDocument/2006/relationships/hyperlink" Target="#'Chyby ve vzorc&#237;ch'!A1"/><Relationship Id="rId4" Type="http://schemas.openxmlformats.org/officeDocument/2006/relationships/image" Target="../media/image5.png"/><Relationship Id="rId9" Type="http://schemas.openxmlformats.org/officeDocument/2006/relationships/hyperlink" Target="#'Podm&#237;n&#283;n&#233; funkce'!A1"/></Relationships>
</file>

<file path=xl/drawings/_rels/drawing12.xml.rels><?xml version="1.0" encoding="UTF-8" standalone="yes"?>
<Relationships xmlns="http://schemas.openxmlformats.org/package/2006/relationships"><Relationship Id="rId8" Type="http://schemas.openxmlformats.org/officeDocument/2006/relationships/image" Target="../media/image10.svg"/><Relationship Id="rId13" Type="http://schemas.openxmlformats.org/officeDocument/2006/relationships/hyperlink" Target="https://support.office.com/cs-CZ/article/excel-for-windows-training-9bc05390-e94c-46af-a5b3-d7c22f6990bb?ui=cs-CZ&amp;rs=en-001&amp;ad=us" TargetMode="External"/><Relationship Id="rId3" Type="http://schemas.openxmlformats.org/officeDocument/2006/relationships/hyperlink" Target="#'Pr&#367;vodce funkcemi'!A1"/><Relationship Id="rId7" Type="http://schemas.openxmlformats.org/officeDocument/2006/relationships/image" Target="../media/image9.png"/><Relationship Id="rId12" Type="http://schemas.openxmlformats.org/officeDocument/2006/relationships/hyperlink" Target="https://support.office.com/cs-CZ/article/how-to-avoid-broken-formulas-8309381d-33e8-42f6-b889-84ef6df1d586?ui=cs-CZ&amp;rs=en-001&amp;ad=us" TargetMode="External"/><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23.svg"/><Relationship Id="rId11" Type="http://schemas.openxmlformats.org/officeDocument/2006/relationships/image" Target="../media/image6.svg"/><Relationship Id="rId5" Type="http://schemas.openxmlformats.org/officeDocument/2006/relationships/image" Target="../media/image22.png"/><Relationship Id="rId10" Type="http://schemas.openxmlformats.org/officeDocument/2006/relationships/image" Target="../media/image5.png"/><Relationship Id="rId4" Type="http://schemas.openxmlformats.org/officeDocument/2006/relationships/hyperlink" Target="#'Dal&#353;&#237; informace'!A1"/><Relationship Id="rId9" Type="http://schemas.openxmlformats.org/officeDocument/2006/relationships/hyperlink" Target="https://support.office.com/cs-CZ/article/detect-errors-in-formulas-3a8acca5-1d61-4702-80e0-99a36a2822c1?ui=cs-CZ&amp;rs=en-001&amp;ad=us" TargetMode="External"/><Relationship Id="rId14" Type="http://schemas.openxmlformats.org/officeDocument/2006/relationships/hyperlink" Target="https://support.office.com/cs-CZ/article/evaluate-a-nested-formula-one-step-at-a-time-59a201ae-d1dc-4b15-8586-a70aa409b8a7?ui=cs-CZ&amp;rs=en-001&amp;ad=us"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7" Type="http://schemas.openxmlformats.org/officeDocument/2006/relationships/image" Target="../media/image32.svg"/><Relationship Id="rId2" Type="http://schemas.openxmlformats.org/officeDocument/2006/relationships/image" Target="../media/image29.png"/><Relationship Id="rId1" Type="http://schemas.openxmlformats.org/officeDocument/2006/relationships/image" Target="../media/image28.png"/><Relationship Id="rId6" Type="http://schemas.openxmlformats.org/officeDocument/2006/relationships/image" Target="../media/image31.png"/><Relationship Id="rId5" Type="http://schemas.openxmlformats.org/officeDocument/2006/relationships/image" Target="../media/image30.png"/><Relationship Id="rId4" Type="http://schemas.openxmlformats.org/officeDocument/2006/relationships/hyperlink" Target="https://support.office.com/cs-CZ/article/what-s-new-in-excel-for-office-365-5fdb9208-ff33-45b6-9e08-1f5cdb3a6c73?ui=cs-CZ&amp;rs=en-001&amp;ad=us"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support.office.com/cs-CZ/article/excel-for-windows-training-9bc05390-e94c-46af-a5b3-d7c22f6990bb?ui=cs-CZ&amp;rs=en-001&amp;ad=us" TargetMode="External"/><Relationship Id="rId18" Type="http://schemas.openxmlformats.org/officeDocument/2006/relationships/image" Target="../media/image11.png"/><Relationship Id="rId3" Type="http://schemas.openxmlformats.org/officeDocument/2006/relationships/hyperlink" Target="#'&#218;vod do funkc&#237;'!A1"/><Relationship Id="rId7" Type="http://schemas.openxmlformats.org/officeDocument/2006/relationships/hyperlink" Target="https://support.office.com/cs-cz/article/vyu%c5%beit%c3%ad-aplikace-excel-jako-kalkula%c4%8dky-a1abc057-ed11-443a-a635-68216555ad0a?omkt=cs-CZ&amp;ui=cs-CZ&amp;rs=cs-CZ&amp;ad=CZ" TargetMode="External"/><Relationship Id="rId12" Type="http://schemas.openxmlformats.org/officeDocument/2006/relationships/hyperlink" Target="https://support.office.com/cs-CZ/article/excel-functions-alphabetical-b3944572-255d-4efb-bb96-c6d90033e188?ui=cs-CZ&amp;rs=en-001&amp;ad=us" TargetMode="External"/><Relationship Id="rId17" Type="http://schemas.openxmlformats.org/officeDocument/2006/relationships/image" Target="../media/image10.svg"/><Relationship Id="rId2" Type="http://schemas.openxmlformats.org/officeDocument/2006/relationships/hyperlink" Target="#'Z&#225;klady'!A60"/><Relationship Id="rId16" Type="http://schemas.openxmlformats.org/officeDocument/2006/relationships/image" Target="../media/image9.pn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hyperlink" Target="https://support.office.com/cs-CZ/article/excel-functions-by-category-5f91f4e9-7b42-46d2-9bd1-63f26a86c0eb?ui=cs-CZ&amp;rs=en-001&amp;ad=us" TargetMode="External"/><Relationship Id="rId5" Type="http://schemas.openxmlformats.org/officeDocument/2006/relationships/image" Target="../media/image3.png"/><Relationship Id="rId15" Type="http://schemas.openxmlformats.org/officeDocument/2006/relationships/image" Target="../media/image8.svg"/><Relationship Id="rId10" Type="http://schemas.openxmlformats.org/officeDocument/2006/relationships/hyperlink" Target="https://support.office.com/cs-CZ/article/overview-of-formulas-in-excel-ecfdc708-9162-49e8-b993-c311f47ca173?ui=cs-CZ&amp;rs=en-001&amp;ad=us" TargetMode="External"/><Relationship Id="rId19" Type="http://schemas.openxmlformats.org/officeDocument/2006/relationships/image" Target="../media/image12.png"/><Relationship Id="rId4" Type="http://schemas.openxmlformats.org/officeDocument/2006/relationships/hyperlink" Target="#'Za&#269;&#225;tek'!A1"/><Relationship Id="rId9" Type="http://schemas.openxmlformats.org/officeDocument/2006/relationships/image" Target="../media/image6.svg"/><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8.svg"/><Relationship Id="rId3" Type="http://schemas.openxmlformats.org/officeDocument/2006/relationships/hyperlink" Target="https://support.office.com/cs-CZ/article/sum-function-043e1c7d-7726-4e80-8f32-07b23e057f89?ui=cs-CZ&amp;rs=en-001&amp;ad=us" TargetMode="External"/><Relationship Id="rId7" Type="http://schemas.openxmlformats.org/officeDocument/2006/relationships/hyperlink" Target="https://support.office.com/cs-CZ/article/count-function-a59cd7fc-b623-4d93-87a4-d23bf411294c?ui=cs-CZ&amp;rs=en-001&amp;ad=us" TargetMode="External"/><Relationship Id="rId12" Type="http://schemas.openxmlformats.org/officeDocument/2006/relationships/image" Target="../media/image7.png"/><Relationship Id="rId17" Type="http://schemas.openxmlformats.org/officeDocument/2006/relationships/hyperlink" Target="#'&#218;vod do funkc&#237;'!A63"/><Relationship Id="rId2" Type="http://schemas.openxmlformats.org/officeDocument/2006/relationships/hyperlink" Target="#PR&#366;M&#282;R!A1"/><Relationship Id="rId16" Type="http://schemas.openxmlformats.org/officeDocument/2006/relationships/image" Target="../media/image16.png"/><Relationship Id="rId1" Type="http://schemas.openxmlformats.org/officeDocument/2006/relationships/hyperlink" Target="#'&#218;vod do funkc&#237;'!A1"/><Relationship Id="rId6" Type="http://schemas.openxmlformats.org/officeDocument/2006/relationships/hyperlink" Target="https://support.office.com/cs-CZ/article/use-autosum-to-sum-numbers-543941e7-e783-44ef-8317-7d1bb85fe706?ui=cs-CZ&amp;rs=en-001&amp;ad=us" TargetMode="External"/><Relationship Id="rId11" Type="http://schemas.openxmlformats.org/officeDocument/2006/relationships/image" Target="../media/image15.png"/><Relationship Id="rId5" Type="http://schemas.openxmlformats.org/officeDocument/2006/relationships/image" Target="../media/image6.svg"/><Relationship Id="rId15" Type="http://schemas.openxmlformats.org/officeDocument/2006/relationships/image" Target="../media/image4.svg"/><Relationship Id="rId10" Type="http://schemas.openxmlformats.org/officeDocument/2006/relationships/image" Target="../media/image14.svg"/><Relationship Id="rId4" Type="http://schemas.openxmlformats.org/officeDocument/2006/relationships/image" Target="../media/image5.png"/><Relationship Id="rId9" Type="http://schemas.openxmlformats.org/officeDocument/2006/relationships/image" Target="../media/image13.png"/><Relationship Id="rId1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cs-CZ/article/median-function-d0916313-4753-414c-8537-ce85bdd967d2?ui=cs-CZ&amp;rs=en-001&amp;ad=us" TargetMode="External"/><Relationship Id="rId3" Type="http://schemas.openxmlformats.org/officeDocument/2006/relationships/hyperlink" Target="#'&#218;vod do funkc&#237;'!A1"/><Relationship Id="rId7" Type="http://schemas.openxmlformats.org/officeDocument/2006/relationships/image" Target="../media/image6.svg"/><Relationship Id="rId12" Type="http://schemas.openxmlformats.org/officeDocument/2006/relationships/image" Target="../media/image8.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5.png"/><Relationship Id="rId11" Type="http://schemas.openxmlformats.org/officeDocument/2006/relationships/image" Target="../media/image7.png"/><Relationship Id="rId5" Type="http://schemas.openxmlformats.org/officeDocument/2006/relationships/hyperlink" Target="https://support.office.com/cs-CZ/article/average-function-047bac88-d466-426c-a32b-8f33eb960cf6?ui=cs-CZ&amp;rs=en-001&amp;ad=us" TargetMode="External"/><Relationship Id="rId10" Type="http://schemas.openxmlformats.org/officeDocument/2006/relationships/hyperlink" Target="https://support.office.com/cs-CZ/article/excel-for-windows-training-9bc05390-e94c-46af-a5b3-d7c22f6990bb?ui=cs-CZ&amp;rs=en-001&amp;ad=us" TargetMode="External"/><Relationship Id="rId4" Type="http://schemas.openxmlformats.org/officeDocument/2006/relationships/hyperlink" Target="#'MIN a MAX'!A1"/><Relationship Id="rId9" Type="http://schemas.openxmlformats.org/officeDocument/2006/relationships/hyperlink" Target="https://support.office.com/cs-CZ/article/mode-function-e45192ce-9122-4980-82ed-4bdc34973120?ocmsassetid=e45192ce-9122-4980-82ed-4bdc34973120&amp;ui=cs-CZ&amp;rs=en-001&amp;ad=us"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PR&#366;M&#282;R!A1"/><Relationship Id="rId3" Type="http://schemas.openxmlformats.org/officeDocument/2006/relationships/image" Target="../media/image6.svg"/><Relationship Id="rId7" Type="http://schemas.openxmlformats.org/officeDocument/2006/relationships/image" Target="../media/image10.svg"/><Relationship Id="rId2" Type="http://schemas.openxmlformats.org/officeDocument/2006/relationships/image" Target="../media/image5.png"/><Relationship Id="rId1" Type="http://schemas.openxmlformats.org/officeDocument/2006/relationships/hyperlink" Target="https://support.office.com/cs-CZ/article/min-function-61635d12-920f-4ce2-a70f-96f202dcc152?ui=cs-CZ&amp;rs=en-001&amp;ad=us" TargetMode="External"/><Relationship Id="rId6" Type="http://schemas.openxmlformats.org/officeDocument/2006/relationships/image" Target="../media/image9.png"/><Relationship Id="rId5" Type="http://schemas.openxmlformats.org/officeDocument/2006/relationships/hyperlink" Target="https://support.office.com/cs-CZ/article/excel-for-windows-training-9bc05390-e94c-46af-a5b3-d7c22f6990bb?ui=cs-CZ&amp;rs=en-001&amp;ad=us" TargetMode="External"/><Relationship Id="rId4" Type="http://schemas.openxmlformats.org/officeDocument/2006/relationships/hyperlink" Target="https://support.office.com/cs-CZ/article/max-function-e0012414-9ac8-4b34-9a47-73e662c08098?ui=cs-CZ&amp;rs=en-001&amp;ad=us" TargetMode="External"/><Relationship Id="rId9" Type="http://schemas.openxmlformats.org/officeDocument/2006/relationships/hyperlink" Target="#'Datum a &#269;as'!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cs-CZ/article/now-function-3337fd29-145a-4347-b2e6-20c904739c46?ui=cs-CZ&amp;rs=en-001&amp;ad=us" TargetMode="External"/><Relationship Id="rId3" Type="http://schemas.openxmlformats.org/officeDocument/2006/relationships/hyperlink" Target="#'MIN a MAX'!A1"/><Relationship Id="rId7" Type="http://schemas.openxmlformats.org/officeDocument/2006/relationships/image" Target="../media/image6.svg"/><Relationship Id="rId12" Type="http://schemas.openxmlformats.org/officeDocument/2006/relationships/image" Target="../media/image14.svg"/><Relationship Id="rId2" Type="http://schemas.openxmlformats.org/officeDocument/2006/relationships/image" Target="../media/image10.svg"/><Relationship Id="rId1" Type="http://schemas.openxmlformats.org/officeDocument/2006/relationships/image" Target="../media/image9.png"/><Relationship Id="rId6" Type="http://schemas.openxmlformats.org/officeDocument/2006/relationships/image" Target="../media/image5.png"/><Relationship Id="rId11" Type="http://schemas.openxmlformats.org/officeDocument/2006/relationships/image" Target="../media/image13.png"/><Relationship Id="rId5" Type="http://schemas.openxmlformats.org/officeDocument/2006/relationships/hyperlink" Target="https://support.office.com/cs-CZ/article/today-function-5eb3078d-a82c-4736-8930-2f51a028fdd9?ui=cs-CZ&amp;rs=en-001&amp;ad=us" TargetMode="External"/><Relationship Id="rId10" Type="http://schemas.openxmlformats.org/officeDocument/2006/relationships/hyperlink" Target="https://support.office.com/cs-CZ/article/date-function-e36c0c8c-4104-49da-ab83-82328b832349?ui=cs-CZ&amp;rs=en-001&amp;ad=us" TargetMode="External"/><Relationship Id="rId4" Type="http://schemas.openxmlformats.org/officeDocument/2006/relationships/hyperlink" Target="#'Spojov&#225;n&#237; textu a &#269;&#237;sel'!A1"/><Relationship Id="rId9" Type="http://schemas.openxmlformats.org/officeDocument/2006/relationships/hyperlink" Target="https://support.office.com/cs-CZ/article/excel-for-windows-training-9bc05390-e94c-46af-a5b3-d7c22f6990bb?ui=cs-CZ&amp;rs=en-001&amp;ad=us"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cs-CZ/article/combine-text-and-numbers-a32c8e0e-90a2-435b-8635-5dd2209044ad?ui=cs-CZ&amp;rs=en-001&amp;ad=us" TargetMode="External"/><Relationship Id="rId3" Type="http://schemas.openxmlformats.org/officeDocument/2006/relationships/image" Target="../media/image17.png"/><Relationship Id="rId7" Type="http://schemas.openxmlformats.org/officeDocument/2006/relationships/image" Target="../media/image6.svg"/><Relationship Id="rId12" Type="http://schemas.openxmlformats.org/officeDocument/2006/relationships/image" Target="../media/image8.svg"/><Relationship Id="rId2" Type="http://schemas.openxmlformats.org/officeDocument/2006/relationships/hyperlink" Target="#'P&#345;&#237;kazy KDY&#381;'!A1"/><Relationship Id="rId1" Type="http://schemas.openxmlformats.org/officeDocument/2006/relationships/hyperlink" Target="#'Datum a &#269;as'!A1"/><Relationship Id="rId6" Type="http://schemas.openxmlformats.org/officeDocument/2006/relationships/image" Target="../media/image5.png"/><Relationship Id="rId11" Type="http://schemas.openxmlformats.org/officeDocument/2006/relationships/image" Target="../media/image7.png"/><Relationship Id="rId5" Type="http://schemas.openxmlformats.org/officeDocument/2006/relationships/hyperlink" Target="https://support.office.com/cs-CZ/article/text-function-20d5ac4d-7b94-49fd-bb38-93d29371225c?ui=cs-CZ&amp;rs=en-001&amp;ad=us" TargetMode="External"/><Relationship Id="rId10" Type="http://schemas.openxmlformats.org/officeDocument/2006/relationships/hyperlink" Target="#'Spojov&#225;n&#237; textu a &#269;&#237;sel'!A60"/><Relationship Id="rId4" Type="http://schemas.openxmlformats.org/officeDocument/2006/relationships/image" Target="../media/image18.svg"/><Relationship Id="rId9" Type="http://schemas.openxmlformats.org/officeDocument/2006/relationships/hyperlink" Target="https://support.office.com/cs-CZ/article/excel-for-windows-training-9bc05390-e94c-46af-a5b3-d7c22f6990bb?ui=cs-CZ&amp;rs=en-001&amp;ad=us"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10.svg"/><Relationship Id="rId13" Type="http://schemas.openxmlformats.org/officeDocument/2006/relationships/image" Target="../media/image6.svg"/><Relationship Id="rId3" Type="http://schemas.openxmlformats.org/officeDocument/2006/relationships/image" Target="../media/image14.svg"/><Relationship Id="rId7" Type="http://schemas.openxmlformats.org/officeDocument/2006/relationships/image" Target="../media/image9.png"/><Relationship Id="rId12" Type="http://schemas.openxmlformats.org/officeDocument/2006/relationships/image" Target="../media/image5.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support.office.com/cs-CZ/article/if-function-&#8211;-nested-formulas-and-avoiding-pitfalls-0b22ff44-f149-44ba-aeb5-4ef99da241c8?ui=cs-CZ&amp;rs=en-001&amp;ad=us" TargetMode="External"/><Relationship Id="rId1" Type="http://schemas.openxmlformats.org/officeDocument/2006/relationships/hyperlink" Target="#SVYHLEDAT!A1"/><Relationship Id="rId6" Type="http://schemas.openxmlformats.org/officeDocument/2006/relationships/hyperlink" Target="https://support.office.com/cs-cz/article/definice-a-pou%c5%beit%c3%ad-n%c3%a1zv%c5%af-ve-vzorc%c3%adch-4d0f13ac-53b7-422e-afd2-abd7ff379c64?omkt=cs-CZ&amp;ui=cs-CZ&amp;rs=cs-CZ&amp;ad=CZ" TargetMode="External"/><Relationship Id="rId11" Type="http://schemas.openxmlformats.org/officeDocument/2006/relationships/hyperlink" Target="https://support.office.com/cs-CZ/article/if-function-69aed7c9-4e8a-4755-a9bc-aa8bbff73be2?ui=cs-CZ&amp;rs=en-001&amp;ad=us" TargetMode="External"/><Relationship Id="rId5" Type="http://schemas.openxmlformats.org/officeDocument/2006/relationships/image" Target="../media/image20.svg"/><Relationship Id="rId15" Type="http://schemas.openxmlformats.org/officeDocument/2006/relationships/hyperlink" Target="https://support.office.com/cs-CZ/article/excel-for-windows-training-9bc05390-e94c-46af-a5b3-d7c22f6990bb?ui=cs-CZ&amp;rs=en-001&amp;ad=us" TargetMode="External"/><Relationship Id="rId10" Type="http://schemas.openxmlformats.org/officeDocument/2006/relationships/hyperlink" Target="#'Spojov&#225;n&#237; textu a &#269;&#237;sel'!A1"/><Relationship Id="rId4" Type="http://schemas.openxmlformats.org/officeDocument/2006/relationships/image" Target="../media/image19.png"/><Relationship Id="rId9" Type="http://schemas.openxmlformats.org/officeDocument/2006/relationships/hyperlink" Target="#'P&#345;&#237;kazy KDY&#381;'!A60"/><Relationship Id="rId14" Type="http://schemas.openxmlformats.org/officeDocument/2006/relationships/hyperlink" Target="https://support.office.com/cs-CZ/article/ifs-function-36329a26-37b2-467c-972b-4a39bd951d45?ui=cs-CZ&amp;rs=en-001&amp;ad=us"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support.office.com/cs-CZ/article/create-a-pivottable-to-analyze-worksheet-data-a9a84538-bfe9-40a9-a8e9-f99134456576?ui=cs-CZ&amp;rs=en-001&amp;ad=us" TargetMode="External"/><Relationship Id="rId13" Type="http://schemas.openxmlformats.org/officeDocument/2006/relationships/image" Target="../media/image22.png"/><Relationship Id="rId3" Type="http://schemas.openxmlformats.org/officeDocument/2006/relationships/image" Target="../media/image5.png"/><Relationship Id="rId7" Type="http://schemas.openxmlformats.org/officeDocument/2006/relationships/hyperlink" Target="https://support.office.com/cs-CZ/article/iferror-function-c526fd07-caeb-47b8-8bb6-63f3e417f611?ui=cs-CZ&amp;rs=en-001&amp;ad=us" TargetMode="External"/><Relationship Id="rId12" Type="http://schemas.openxmlformats.org/officeDocument/2006/relationships/image" Target="../media/image14.svg"/><Relationship Id="rId2" Type="http://schemas.openxmlformats.org/officeDocument/2006/relationships/hyperlink" Target="https://support.office.com/cs-CZ/article/vlookup-function-0bbc8083-26fe-4963-8ab8-93a18ad188a1" TargetMode="External"/><Relationship Id="rId1" Type="http://schemas.openxmlformats.org/officeDocument/2006/relationships/hyperlink" Target="#'Podm&#237;n&#283;n&#233; funkce'!A1"/><Relationship Id="rId6" Type="http://schemas.openxmlformats.org/officeDocument/2006/relationships/hyperlink" Target="https://support.office.com/cs-CZ/article/excel-for-windows-training-9bc05390-e94c-46af-a5b3-d7c22f6990bb?ui=cs-CZ&amp;rs=en-001&amp;ad=us" TargetMode="External"/><Relationship Id="rId11" Type="http://schemas.openxmlformats.org/officeDocument/2006/relationships/image" Target="../media/image13.png"/><Relationship Id="rId5" Type="http://schemas.openxmlformats.org/officeDocument/2006/relationships/hyperlink" Target="https://support.office.com/cs-CZ/article/match-function-e8dffd45-c762-47d6-bf89-533f4a37673a" TargetMode="External"/><Relationship Id="rId10" Type="http://schemas.openxmlformats.org/officeDocument/2006/relationships/hyperlink" Target="#'P&#345;&#237;kazy KDY&#381;'!A1"/><Relationship Id="rId4" Type="http://schemas.openxmlformats.org/officeDocument/2006/relationships/image" Target="../media/image6.svg"/><Relationship Id="rId9" Type="http://schemas.openxmlformats.org/officeDocument/2006/relationships/hyperlink" Target="#SVYHLEDAT!A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Obrázek 1" descr="Logo Excelu">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6696075" y="4779963"/>
    <xdr:ext cx="1732407" cy="514350"/>
    <xdr:sp macro="" textlink="">
      <xdr:nvSpPr>
        <xdr:cNvPr id="3" name="Tlačítko Další" descr="Obrazec tlačítka s hypertextovým odkazem pro přechod k dalšímu kroku">
          <a:hlinkClick xmlns:r="http://schemas.openxmlformats.org/officeDocument/2006/relationships" r:id="rId2" tooltip="Pomocí této možnosti začnete prohlídku."/>
          <a:extLst>
            <a:ext uri="{FF2B5EF4-FFF2-40B4-BE49-F238E27FC236}">
              <a16:creationId xmlns:a16="http://schemas.microsoft.com/office/drawing/2014/main" id="{A16C62F8-5DAF-4A85-B660-EDB91A61244F}"/>
            </a:ext>
          </a:extLst>
        </xdr:cNvPr>
        <xdr:cNvSpPr/>
      </xdr:nvSpPr>
      <xdr:spPr>
        <a:xfrm>
          <a:off x="6696075" y="4779963"/>
          <a:ext cx="173240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c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Pojďme na to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Krok" descr="Zadejte =SUMA(D4:D7) a potom stiskněte Enter. Až to budete mít, uvidíte výsledek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372778</xdr:colOff>
      <xdr:row>123</xdr:row>
      <xdr:rowOff>19046</xdr:rowOff>
    </xdr:from>
    <xdr:to>
      <xdr:col>9</xdr:col>
      <xdr:colOff>133351</xdr:colOff>
      <xdr:row>132</xdr:row>
      <xdr:rowOff>106231</xdr:rowOff>
    </xdr:to>
    <xdr:grpSp>
      <xdr:nvGrpSpPr>
        <xdr:cNvPr id="88" name="JE DOBRÉ VĚDĚT"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592728" y="24088721"/>
          <a:ext cx="4475448" cy="1811210"/>
          <a:chOff x="5629264" y="15514765"/>
          <a:chExt cx="4701612" cy="1739690"/>
        </a:xfrm>
      </xdr:grpSpPr>
      <xdr:sp macro="" textlink="">
        <xdr:nvSpPr>
          <xdr:cNvPr id="92" name="Krok"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163034" y="1562885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Poklikejte na tuto buňku a uvidíte, že vzorec se liší. Konkrétně kritérium součtu je "&gt;=50", což znamená větší než nebo rovno 50. Existují další operátory, které můžete použít, jako "&lt;=50", což je </a:t>
            </a:r>
            <a:r>
              <a:rPr lang="cs" sz="1100" b="0" i="1" kern="1200" baseline="0">
                <a:solidFill>
                  <a:schemeClr val="dk1"/>
                </a:solidFill>
                <a:effectLst/>
                <a:latin typeface="+mn-lt"/>
                <a:ea typeface="+mn-ea"/>
                <a:cs typeface="+mn-cs"/>
              </a:rPr>
              <a:t>menší než nebo rovno 50</a:t>
            </a:r>
            <a:r>
              <a:rPr lang="cs" sz="1100" b="0" i="0" kern="1200" baseline="0">
                <a:solidFill>
                  <a:schemeClr val="dk1"/>
                </a:solidFill>
                <a:effectLst/>
                <a:latin typeface="+mn-lt"/>
                <a:ea typeface="+mn-ea"/>
                <a:cs typeface="+mn-cs"/>
              </a:rPr>
              <a:t>. Nebo "&lt;&gt;50", což znamená </a:t>
            </a:r>
            <a:r>
              <a:rPr lang="cs" sz="1100" b="0" i="1" kern="1200" baseline="0">
                <a:solidFill>
                  <a:schemeClr val="dk1"/>
                </a:solidFill>
                <a:effectLst/>
                <a:latin typeface="+mn-lt"/>
                <a:ea typeface="+mn-ea"/>
                <a:cs typeface="+mn-cs"/>
              </a:rPr>
              <a:t>nerovná se 50</a:t>
            </a:r>
            <a:r>
              <a:rPr lang="c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fika 147" descr="Brýle">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898701" y="15592259"/>
            <a:ext cx="323347" cy="349115"/>
          </a:xfrm>
          <a:prstGeom prst="rect">
            <a:avLst/>
          </a:prstGeom>
        </xdr:spPr>
      </xdr:pic>
      <xdr:sp macro="" textlink="">
        <xdr:nvSpPr>
          <xdr:cNvPr id="94" name="Volný tvar: Obrazec 93" descr="Šipka">
            <a:extLst>
              <a:ext uri="{FF2B5EF4-FFF2-40B4-BE49-F238E27FC236}">
                <a16:creationId xmlns:a16="http://schemas.microsoft.com/office/drawing/2014/main" id="{15104F1B-103C-46F0-AEAD-84159160100C}"/>
              </a:ext>
            </a:extLst>
          </xdr:cNvPr>
          <xdr:cNvSpPr/>
        </xdr:nvSpPr>
        <xdr:spPr>
          <a:xfrm rot="15646966" flipH="1" flipV="1">
            <a:off x="6089565"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134</xdr:row>
      <xdr:rowOff>1</xdr:rowOff>
    </xdr:from>
    <xdr:to>
      <xdr:col>1</xdr:col>
      <xdr:colOff>5229224</xdr:colOff>
      <xdr:row>154</xdr:row>
      <xdr:rowOff>113166</xdr:rowOff>
    </xdr:to>
    <xdr:grpSp>
      <xdr:nvGrpSpPr>
        <xdr:cNvPr id="2" name="Skupina 1">
          <a:extLst>
            <a:ext uri="{FF2B5EF4-FFF2-40B4-BE49-F238E27FC236}">
              <a16:creationId xmlns:a16="http://schemas.microsoft.com/office/drawing/2014/main" id="{F31110CC-1652-426F-8A11-3D24DC9CD3D1}"/>
            </a:ext>
          </a:extLst>
        </xdr:cNvPr>
        <xdr:cNvGrpSpPr/>
      </xdr:nvGrpSpPr>
      <xdr:grpSpPr>
        <a:xfrm>
          <a:off x="352424" y="26174701"/>
          <a:ext cx="5724525" cy="3923165"/>
          <a:chOff x="447674" y="25631776"/>
          <a:chExt cx="5724525" cy="3762374"/>
        </a:xfrm>
      </xdr:grpSpPr>
      <xdr:sp macro="" textlink="">
        <xdr:nvSpPr>
          <xdr:cNvPr id="152" name="Obdélník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Krok" descr="Další informace na webu&#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Přímá spojnice 157" descr="Ozdobná linka">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Přímá spojnice 163" descr="Ozdobná linka">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Pozadí" descr="Pozadí">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Dolní linka" descr="Ozdobná linka">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Krok" descr="Podmíněné funkce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Podmíněné funkce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Dolní linka" descr="Ozdobná linka">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Úvod ke sčítání čísel" descr="Podmíněné funkce umožňují vypočítat součet, průměr nebo počet anebo najít minimum nebo maximum pro oblast na základě dané podmínky nebo kritéria, které určíte. Můžete třeba zjistit, kolik je v seznamu ovoce jablek. Nebo kolik pomerančů je floridských.">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1200" spc="-30">
              <a:solidFill>
                <a:schemeClr val="tx1">
                  <a:lumMod val="75000"/>
                  <a:lumOff val="25000"/>
                </a:schemeClr>
              </a:solidFill>
              <a:latin typeface="Segoe UI" panose="020B0502040204020203" pitchFamily="34" charset="0"/>
              <a:ea typeface="+mn-ea"/>
              <a:cs typeface="Segoe UI" panose="020B0502040204020203" pitchFamily="34" charset="0"/>
            </a:rPr>
            <a:t>Podmíněné funkce umožňují vypočítat součet, průměr nebo počet anebo najít minimum nebo maximum pro oblast na základě dané podmínky nebo kritéria, které určíte. Můžete</a:t>
          </a:r>
          <a:r>
            <a:rPr lang="cs" sz="1100" kern="1200" spc="-30" baseline="0">
              <a:solidFill>
                <a:schemeClr val="tx1">
                  <a:lumMod val="75000"/>
                  <a:lumOff val="25000"/>
                </a:schemeClr>
              </a:solidFill>
              <a:latin typeface="Segoe UI" panose="020B0502040204020203" pitchFamily="34" charset="0"/>
              <a:ea typeface="+mn-ea"/>
              <a:cs typeface="Segoe UI" panose="020B0502040204020203" pitchFamily="34" charset="0"/>
            </a:rPr>
            <a:t> třeba zjistit, kolik je v seznamu ovoce jablek. Nebo kolik pomerančů je floridských.</a:t>
          </a: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6</xdr:row>
      <xdr:rowOff>57150</xdr:rowOff>
    </xdr:from>
    <xdr:to>
      <xdr:col>1</xdr:col>
      <xdr:colOff>4915231</xdr:colOff>
      <xdr:row>9</xdr:row>
      <xdr:rowOff>152400</xdr:rowOff>
    </xdr:to>
    <xdr:grpSp>
      <xdr:nvGrpSpPr>
        <xdr:cNvPr id="5" name="Skupina 4">
          <a:extLst>
            <a:ext uri="{FF2B5EF4-FFF2-40B4-BE49-F238E27FC236}">
              <a16:creationId xmlns:a16="http://schemas.microsoft.com/office/drawing/2014/main" id="{8A59968F-9E53-4DA4-A0EC-0D567AB08F0D}"/>
            </a:ext>
          </a:extLst>
        </xdr:cNvPr>
        <xdr:cNvGrpSpPr/>
      </xdr:nvGrpSpPr>
      <xdr:grpSpPr>
        <a:xfrm>
          <a:off x="523788" y="1771650"/>
          <a:ext cx="5239168" cy="666750"/>
          <a:chOff x="571500" y="1771650"/>
          <a:chExt cx="5229626" cy="666750"/>
        </a:xfrm>
      </xdr:grpSpPr>
      <xdr:sp macro="" textlink="">
        <xdr:nvSpPr>
          <xdr:cNvPr id="174" name="txt_Krok" descr="Funkce SUMIF umožňuje sečíst jednu oblast na základě specifického kritéria, které hledáte v jiné oblasti, například kolik máte jablek. Vyberte buňku D17 a zadejte =SUMIF(C3:C14;C17;D3:D14). Funkce SUMIF má tuto strukturu:">
            <a:extLst>
              <a:ext uri="{FF2B5EF4-FFF2-40B4-BE49-F238E27FC236}">
                <a16:creationId xmlns:a16="http://schemas.microsoft.com/office/drawing/2014/main" id="{2D2520E8-CC78-428A-A2A1-03FB76DC9AF2}"/>
              </a:ext>
            </a:extLst>
          </xdr:cNvPr>
          <xdr:cNvSpPr txBox="1"/>
        </xdr:nvSpPr>
        <xdr:spPr>
          <a:xfrm>
            <a:off x="991382" y="1813608"/>
            <a:ext cx="4809744" cy="62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spc="-30">
                <a:latin typeface="Segoe UI" panose="020B0502040204020203" pitchFamily="34" charset="0"/>
                <a:cs typeface="Segoe UI" panose="020B0502040204020203" pitchFamily="34" charset="0"/>
              </a:rPr>
              <a:t>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umožňuje sečíst jednu oblast na základě specifického kritéria, které hledáte v jiné oblasti, například kolik máte jablek. Vyberte buňku D17 a zadejte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spc="-30">
                <a:latin typeface="Segoe UI" panose="020B0502040204020203" pitchFamily="34" charset="0"/>
                <a:cs typeface="Segoe UI" panose="020B0502040204020203" pitchFamily="34" charset="0"/>
              </a:rPr>
              <a:t>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má tuto strukturu:</a:t>
            </a:r>
          </a:p>
        </xdr:txBody>
      </xdr:sp>
      <xdr:sp macro="" textlink="">
        <xdr:nvSpPr>
          <xdr:cNvPr id="175" name="obraz_Krok"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TlačítkoDalší" descr="Přejít na další list">
          <a:hlinkClick xmlns:r="http://schemas.openxmlformats.org/officeDocument/2006/relationships" r:id="rId3" tooltip="Kliknutím sem můžete přejít na další lis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652334</xdr:colOff>
      <xdr:row>151</xdr:row>
      <xdr:rowOff>11076</xdr:rowOff>
    </xdr:from>
    <xdr:to>
      <xdr:col>1</xdr:col>
      <xdr:colOff>2562832</xdr:colOff>
      <xdr:row>153</xdr:row>
      <xdr:rowOff>176739</xdr:rowOff>
    </xdr:to>
    <xdr:sp macro="" textlink="">
      <xdr:nvSpPr>
        <xdr:cNvPr id="177" name="Tlačítko Další" descr="Zpět nahoru, obsahuje hypertextový odkaz na buňku A1">
          <a:hlinkClick xmlns:r="http://schemas.openxmlformats.org/officeDocument/2006/relationships" r:id="rId4" tooltip="Zpět nahoru"/>
          <a:extLst>
            <a:ext uri="{FF2B5EF4-FFF2-40B4-BE49-F238E27FC236}">
              <a16:creationId xmlns:a16="http://schemas.microsoft.com/office/drawing/2014/main" id="{F1F17ADA-3374-4672-8F57-B7354AE50F61}"/>
            </a:ext>
          </a:extLst>
        </xdr:cNvPr>
        <xdr:cNvSpPr/>
      </xdr:nvSpPr>
      <xdr:spPr>
        <a:xfrm>
          <a:off x="652334" y="2942427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lientData/>
  </xdr:twoCellAnchor>
  <xdr:twoCellAnchor editAs="absolute">
    <xdr:from>
      <xdr:col>1</xdr:col>
      <xdr:colOff>3875333</xdr:colOff>
      <xdr:row>152</xdr:row>
      <xdr:rowOff>12780</xdr:rowOff>
    </xdr:from>
    <xdr:to>
      <xdr:col>1</xdr:col>
      <xdr:colOff>5027208</xdr:colOff>
      <xdr:row>153</xdr:row>
      <xdr:rowOff>179387</xdr:rowOff>
    </xdr:to>
    <xdr:sp macro="" textlink="">
      <xdr:nvSpPr>
        <xdr:cNvPr id="178" name="Tlačítko Další" descr="Tlačítko pro další krok, obsahuje hypertextový odkaz na další list">
          <a:hlinkClick xmlns:r="http://schemas.openxmlformats.org/officeDocument/2006/relationships" r:id="rId3" tooltip="Kliknutím sem můžete přejít na další list."/>
          <a:extLst>
            <a:ext uri="{FF2B5EF4-FFF2-40B4-BE49-F238E27FC236}">
              <a16:creationId xmlns:a16="http://schemas.microsoft.com/office/drawing/2014/main" id="{21885DC0-F099-46D4-A1CF-17E11C390036}"/>
            </a:ext>
          </a:extLst>
        </xdr:cNvPr>
        <xdr:cNvSpPr/>
      </xdr:nvSpPr>
      <xdr:spPr>
        <a:xfrm>
          <a:off x="4723058" y="2961648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clientData/>
  </xdr:twoCellAnchor>
  <xdr:twoCellAnchor>
    <xdr:from>
      <xdr:col>1</xdr:col>
      <xdr:colOff>2932590</xdr:colOff>
      <xdr:row>146</xdr:row>
      <xdr:rowOff>180708</xdr:rowOff>
    </xdr:from>
    <xdr:to>
      <xdr:col>1</xdr:col>
      <xdr:colOff>5019675</xdr:colOff>
      <xdr:row>148</xdr:row>
      <xdr:rowOff>110066</xdr:rowOff>
    </xdr:to>
    <xdr:sp macro="" textlink="">
      <xdr:nvSpPr>
        <xdr:cNvPr id="179" name="Krok" descr="Hypertextový odkaz na bezplatná školení k Excelu na webu&#10;">
          <a:hlinkClick xmlns:r="http://schemas.openxmlformats.org/officeDocument/2006/relationships" r:id="rId5" tooltip="Pomocí této možnosti můžete přejít na bezplatná školení k Excelu na webu."/>
          <a:extLst>
            <a:ext uri="{FF2B5EF4-FFF2-40B4-BE49-F238E27FC236}">
              <a16:creationId xmlns:a16="http://schemas.microsoft.com/office/drawing/2014/main" id="{8052CE9F-9F0B-4E5C-BCC9-9FAF4B271CC6}"/>
            </a:ext>
          </a:extLst>
        </xdr:cNvPr>
        <xdr:cNvSpPr txBox="1"/>
      </xdr:nvSpPr>
      <xdr:spPr>
        <a:xfrm>
          <a:off x="3780315" y="28641408"/>
          <a:ext cx="2087085"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clientData/>
  </xdr:twoCellAnchor>
  <xdr:twoCellAnchor>
    <xdr:from>
      <xdr:col>1</xdr:col>
      <xdr:colOff>2467406</xdr:colOff>
      <xdr:row>146</xdr:row>
      <xdr:rowOff>175146</xdr:rowOff>
    </xdr:from>
    <xdr:to>
      <xdr:col>1</xdr:col>
      <xdr:colOff>2962138</xdr:colOff>
      <xdr:row>149</xdr:row>
      <xdr:rowOff>58478</xdr:rowOff>
    </xdr:to>
    <xdr:pic>
      <xdr:nvPicPr>
        <xdr:cNvPr id="180"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8635846"/>
          <a:ext cx="494732" cy="454832"/>
        </a:xfrm>
        <a:prstGeom prst="rect">
          <a:avLst/>
        </a:prstGeom>
      </xdr:spPr>
    </xdr:pic>
    <xdr:clientData/>
  </xdr:twoCellAnchor>
  <xdr:twoCellAnchor>
    <xdr:from>
      <xdr:col>1</xdr:col>
      <xdr:colOff>2932591</xdr:colOff>
      <xdr:row>144</xdr:row>
      <xdr:rowOff>113905</xdr:rowOff>
    </xdr:from>
    <xdr:to>
      <xdr:col>1</xdr:col>
      <xdr:colOff>5202455</xdr:colOff>
      <xdr:row>146</xdr:row>
      <xdr:rowOff>49891</xdr:rowOff>
    </xdr:to>
    <xdr:sp macro="" textlink="">
      <xdr:nvSpPr>
        <xdr:cNvPr id="181" name="Krok" descr="Hypertextový odkaz na všechny informace o funkci MAXIFS na webu&#10;&#10;">
          <a:hlinkClick xmlns:r="http://schemas.openxmlformats.org/officeDocument/2006/relationships" r:id="rId8" tooltip="Pomocí této možnosti zobrazíte všechny informace o funkci MAXIFS na webu."/>
          <a:extLst>
            <a:ext uri="{FF2B5EF4-FFF2-40B4-BE49-F238E27FC236}">
              <a16:creationId xmlns:a16="http://schemas.microsoft.com/office/drawing/2014/main" id="{3FFDC6A0-9831-442E-AB6B-F06D71AAAD14}"/>
            </a:ext>
          </a:extLst>
        </xdr:cNvPr>
        <xdr:cNvSpPr txBox="1"/>
      </xdr:nvSpPr>
      <xdr:spPr>
        <a:xfrm>
          <a:off x="3780316" y="2819360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p>
      </xdr:txBody>
    </xdr:sp>
    <xdr:clientData/>
  </xdr:twoCellAnchor>
  <xdr:twoCellAnchor>
    <xdr:from>
      <xdr:col>1</xdr:col>
      <xdr:colOff>2467406</xdr:colOff>
      <xdr:row>144</xdr:row>
      <xdr:rowOff>114971</xdr:rowOff>
    </xdr:from>
    <xdr:to>
      <xdr:col>1</xdr:col>
      <xdr:colOff>2962138</xdr:colOff>
      <xdr:row>146</xdr:row>
      <xdr:rowOff>182175</xdr:rowOff>
    </xdr:to>
    <xdr:pic>
      <xdr:nvPicPr>
        <xdr:cNvPr id="182"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8194671"/>
          <a:ext cx="494732" cy="448204"/>
        </a:xfrm>
        <a:prstGeom prst="rect">
          <a:avLst/>
        </a:prstGeom>
      </xdr:spPr>
    </xdr:pic>
    <xdr:clientData/>
  </xdr:twoCellAnchor>
  <xdr:twoCellAnchor>
    <xdr:from>
      <xdr:col>1</xdr:col>
      <xdr:colOff>2942115</xdr:colOff>
      <xdr:row>142</xdr:row>
      <xdr:rowOff>80567</xdr:rowOff>
    </xdr:from>
    <xdr:to>
      <xdr:col>1</xdr:col>
      <xdr:colOff>5010150</xdr:colOff>
      <xdr:row>144</xdr:row>
      <xdr:rowOff>142874</xdr:rowOff>
    </xdr:to>
    <xdr:sp macro="" textlink="">
      <xdr:nvSpPr>
        <xdr:cNvPr id="183" name="Krok" descr="Hypertextový odkaz na všechny informace o funkci AVERAGEIFS na webu&#10;&#10;">
          <a:hlinkClick xmlns:r="http://schemas.openxmlformats.org/officeDocument/2006/relationships" r:id="rId9" tooltip="Pomocí této možnosti zobrazíte všechny informace o funkci AVERAGEIFS na webu."/>
          <a:extLst>
            <a:ext uri="{FF2B5EF4-FFF2-40B4-BE49-F238E27FC236}">
              <a16:creationId xmlns:a16="http://schemas.microsoft.com/office/drawing/2014/main" id="{5979CD87-1D2E-4D32-BF44-CE7F4285B790}"/>
            </a:ext>
          </a:extLst>
        </xdr:cNvPr>
        <xdr:cNvSpPr txBox="1"/>
      </xdr:nvSpPr>
      <xdr:spPr>
        <a:xfrm>
          <a:off x="3789840" y="27779267"/>
          <a:ext cx="2068035"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funkce</a:t>
          </a:r>
        </a:p>
      </xdr:txBody>
    </xdr:sp>
    <xdr:clientData/>
  </xdr:twoCellAnchor>
  <xdr:twoCellAnchor>
    <xdr:from>
      <xdr:col>1</xdr:col>
      <xdr:colOff>2467406</xdr:colOff>
      <xdr:row>142</xdr:row>
      <xdr:rowOff>62584</xdr:rowOff>
    </xdr:from>
    <xdr:to>
      <xdr:col>1</xdr:col>
      <xdr:colOff>2962138</xdr:colOff>
      <xdr:row>144</xdr:row>
      <xdr:rowOff>129788</xdr:rowOff>
    </xdr:to>
    <xdr:pic>
      <xdr:nvPicPr>
        <xdr:cNvPr id="184"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7761284"/>
          <a:ext cx="494732" cy="448204"/>
        </a:xfrm>
        <a:prstGeom prst="rect">
          <a:avLst/>
        </a:prstGeom>
      </xdr:spPr>
    </xdr:pic>
    <xdr:clientData/>
  </xdr:twoCellAnchor>
  <xdr:twoCellAnchor>
    <xdr:from>
      <xdr:col>1</xdr:col>
      <xdr:colOff>160816</xdr:colOff>
      <xdr:row>142</xdr:row>
      <xdr:rowOff>61518</xdr:rowOff>
    </xdr:from>
    <xdr:to>
      <xdr:col>1</xdr:col>
      <xdr:colOff>2516835</xdr:colOff>
      <xdr:row>143</xdr:row>
      <xdr:rowOff>188004</xdr:rowOff>
    </xdr:to>
    <xdr:sp macro="" textlink="">
      <xdr:nvSpPr>
        <xdr:cNvPr id="185" name="Krok" descr="Hypertextový odkaz na všechny informace o funkci AVERAGEIF na webu&#10;&#10;">
          <a:hlinkClick xmlns:r="http://schemas.openxmlformats.org/officeDocument/2006/relationships" r:id="rId10" tooltip="Pomocí této možnosti zobrazíte všechny informace o funkci AVERAGEIF na webu."/>
          <a:extLst>
            <a:ext uri="{FF2B5EF4-FFF2-40B4-BE49-F238E27FC236}">
              <a16:creationId xmlns:a16="http://schemas.microsoft.com/office/drawing/2014/main" id="{9FF9239A-F102-47F3-A0A3-68BDFAFB9C67}"/>
            </a:ext>
          </a:extLst>
        </xdr:cNvPr>
        <xdr:cNvSpPr txBox="1"/>
      </xdr:nvSpPr>
      <xdr:spPr>
        <a:xfrm>
          <a:off x="1008541" y="2776021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p>
      </xdr:txBody>
    </xdr:sp>
    <xdr:clientData/>
  </xdr:twoCellAnchor>
  <xdr:twoCellAnchor>
    <xdr:from>
      <xdr:col>0</xdr:col>
      <xdr:colOff>543356</xdr:colOff>
      <xdr:row>142</xdr:row>
      <xdr:rowOff>60202</xdr:rowOff>
    </xdr:from>
    <xdr:to>
      <xdr:col>1</xdr:col>
      <xdr:colOff>190363</xdr:colOff>
      <xdr:row>144</xdr:row>
      <xdr:rowOff>127406</xdr:rowOff>
    </xdr:to>
    <xdr:pic>
      <xdr:nvPicPr>
        <xdr:cNvPr id="186"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7758902"/>
          <a:ext cx="494732" cy="448204"/>
        </a:xfrm>
        <a:prstGeom prst="rect">
          <a:avLst/>
        </a:prstGeom>
      </xdr:spPr>
    </xdr:pic>
    <xdr:clientData/>
  </xdr:twoCellAnchor>
  <xdr:twoCellAnchor>
    <xdr:from>
      <xdr:col>1</xdr:col>
      <xdr:colOff>160815</xdr:colOff>
      <xdr:row>144</xdr:row>
      <xdr:rowOff>113905</xdr:rowOff>
    </xdr:from>
    <xdr:to>
      <xdr:col>1</xdr:col>
      <xdr:colOff>2315806</xdr:colOff>
      <xdr:row>146</xdr:row>
      <xdr:rowOff>49891</xdr:rowOff>
    </xdr:to>
    <xdr:sp macro="" textlink="">
      <xdr:nvSpPr>
        <xdr:cNvPr id="187" name="Krok" descr="Hypertextový odkaz na všechny informace o funkci MINIFS na webu&#10;&#10;">
          <a:hlinkClick xmlns:r="http://schemas.openxmlformats.org/officeDocument/2006/relationships" r:id="rId11" tooltip="Pomocí této možnosti zobrazíte všechny informace o funkci MINIFS na webu."/>
          <a:extLst>
            <a:ext uri="{FF2B5EF4-FFF2-40B4-BE49-F238E27FC236}">
              <a16:creationId xmlns:a16="http://schemas.microsoft.com/office/drawing/2014/main" id="{5BA88C28-4CAB-4843-A9C6-0DA18559CEDE}"/>
            </a:ext>
          </a:extLst>
        </xdr:cNvPr>
        <xdr:cNvSpPr txBox="1"/>
      </xdr:nvSpPr>
      <xdr:spPr>
        <a:xfrm>
          <a:off x="1008540" y="2819360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p>
      </xdr:txBody>
    </xdr:sp>
    <xdr:clientData/>
  </xdr:twoCellAnchor>
  <xdr:twoCellAnchor>
    <xdr:from>
      <xdr:col>0</xdr:col>
      <xdr:colOff>543356</xdr:colOff>
      <xdr:row>144</xdr:row>
      <xdr:rowOff>106636</xdr:rowOff>
    </xdr:from>
    <xdr:to>
      <xdr:col>1</xdr:col>
      <xdr:colOff>190363</xdr:colOff>
      <xdr:row>146</xdr:row>
      <xdr:rowOff>173840</xdr:rowOff>
    </xdr:to>
    <xdr:pic>
      <xdr:nvPicPr>
        <xdr:cNvPr id="188"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8186336"/>
          <a:ext cx="494732" cy="448204"/>
        </a:xfrm>
        <a:prstGeom prst="rect">
          <a:avLst/>
        </a:prstGeom>
      </xdr:spPr>
    </xdr:pic>
    <xdr:clientData/>
  </xdr:twoCellAnchor>
  <xdr:twoCellAnchor>
    <xdr:from>
      <xdr:col>1</xdr:col>
      <xdr:colOff>2932591</xdr:colOff>
      <xdr:row>139</xdr:row>
      <xdr:rowOff>190104</xdr:rowOff>
    </xdr:from>
    <xdr:to>
      <xdr:col>1</xdr:col>
      <xdr:colOff>5269465</xdr:colOff>
      <xdr:row>142</xdr:row>
      <xdr:rowOff>76199</xdr:rowOff>
    </xdr:to>
    <xdr:sp macro="" textlink="">
      <xdr:nvSpPr>
        <xdr:cNvPr id="189" name="Krok" descr="Hypertextový odkaz na všechny informace o funkci COUNTIFS na webu&#10;&#10;">
          <a:hlinkClick xmlns:r="http://schemas.openxmlformats.org/officeDocument/2006/relationships" r:id="rId12" tooltip="Pomocí této možnosti zobrazíte všechny informace o funkci COUNTIFS na webu."/>
          <a:extLst>
            <a:ext uri="{FF2B5EF4-FFF2-40B4-BE49-F238E27FC236}">
              <a16:creationId xmlns:a16="http://schemas.microsoft.com/office/drawing/2014/main" id="{EADD320D-BECB-4510-A526-402BC7B8CE52}"/>
            </a:ext>
          </a:extLst>
        </xdr:cNvPr>
        <xdr:cNvSpPr txBox="1"/>
      </xdr:nvSpPr>
      <xdr:spPr>
        <a:xfrm>
          <a:off x="3780316" y="27317304"/>
          <a:ext cx="233687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funkce</a:t>
          </a:r>
        </a:p>
      </xdr:txBody>
    </xdr:sp>
    <xdr:clientData/>
  </xdr:twoCellAnchor>
  <xdr:twoCellAnchor>
    <xdr:from>
      <xdr:col>1</xdr:col>
      <xdr:colOff>2467406</xdr:colOff>
      <xdr:row>140</xdr:row>
      <xdr:rowOff>19721</xdr:rowOff>
    </xdr:from>
    <xdr:to>
      <xdr:col>1</xdr:col>
      <xdr:colOff>2962138</xdr:colOff>
      <xdr:row>142</xdr:row>
      <xdr:rowOff>86925</xdr:rowOff>
    </xdr:to>
    <xdr:pic>
      <xdr:nvPicPr>
        <xdr:cNvPr id="190"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7337421"/>
          <a:ext cx="494732" cy="448204"/>
        </a:xfrm>
        <a:prstGeom prst="rect">
          <a:avLst/>
        </a:prstGeom>
      </xdr:spPr>
    </xdr:pic>
    <xdr:clientData/>
  </xdr:twoCellAnchor>
  <xdr:twoCellAnchor>
    <xdr:from>
      <xdr:col>1</xdr:col>
      <xdr:colOff>2932591</xdr:colOff>
      <xdr:row>137</xdr:row>
      <xdr:rowOff>156768</xdr:rowOff>
    </xdr:from>
    <xdr:to>
      <xdr:col>1</xdr:col>
      <xdr:colOff>5116300</xdr:colOff>
      <xdr:row>139</xdr:row>
      <xdr:rowOff>86404</xdr:rowOff>
    </xdr:to>
    <xdr:sp macro="" textlink="">
      <xdr:nvSpPr>
        <xdr:cNvPr id="191" name="Krok" descr="Hypertextový odkaz na všechny informace o funkci SUMIFS na webu&#10;&#10;">
          <a:hlinkClick xmlns:r="http://schemas.openxmlformats.org/officeDocument/2006/relationships" r:id="rId13" tooltip="Pomocí této možnosti zobrazíte všechny informace o funkci SUMIFS na webu."/>
          <a:extLst>
            <a:ext uri="{FF2B5EF4-FFF2-40B4-BE49-F238E27FC236}">
              <a16:creationId xmlns:a16="http://schemas.microsoft.com/office/drawing/2014/main" id="{791E8E89-8DEE-430C-AEDB-E56F74AA279F}"/>
            </a:ext>
          </a:extLst>
        </xdr:cNvPr>
        <xdr:cNvSpPr txBox="1"/>
      </xdr:nvSpPr>
      <xdr:spPr>
        <a:xfrm>
          <a:off x="3780316" y="26902968"/>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p>
      </xdr:txBody>
    </xdr:sp>
    <xdr:clientData/>
  </xdr:twoCellAnchor>
  <xdr:twoCellAnchor>
    <xdr:from>
      <xdr:col>1</xdr:col>
      <xdr:colOff>2467406</xdr:colOff>
      <xdr:row>137</xdr:row>
      <xdr:rowOff>164184</xdr:rowOff>
    </xdr:from>
    <xdr:to>
      <xdr:col>1</xdr:col>
      <xdr:colOff>2962138</xdr:colOff>
      <xdr:row>140</xdr:row>
      <xdr:rowOff>34538</xdr:rowOff>
    </xdr:to>
    <xdr:pic>
      <xdr:nvPicPr>
        <xdr:cNvPr id="192" name="Grafika 22" descr="Šipka">
          <a:hlinkClick xmlns:r="http://schemas.openxmlformats.org/officeDocument/2006/relationships" r:id="rId13" tooltip="Pomocí této možnosti získáte další informace z webu."/>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6910384"/>
          <a:ext cx="494732" cy="441854"/>
        </a:xfrm>
        <a:prstGeom prst="rect">
          <a:avLst/>
        </a:prstGeom>
      </xdr:spPr>
    </xdr:pic>
    <xdr:clientData/>
  </xdr:twoCellAnchor>
  <xdr:twoCellAnchor>
    <xdr:from>
      <xdr:col>1</xdr:col>
      <xdr:colOff>160816</xdr:colOff>
      <xdr:row>137</xdr:row>
      <xdr:rowOff>156768</xdr:rowOff>
    </xdr:from>
    <xdr:to>
      <xdr:col>1</xdr:col>
      <xdr:colOff>2200934</xdr:colOff>
      <xdr:row>139</xdr:row>
      <xdr:rowOff>86404</xdr:rowOff>
    </xdr:to>
    <xdr:sp macro="" textlink="">
      <xdr:nvSpPr>
        <xdr:cNvPr id="193" name="Krok" descr="Hypertextový odkaz na všechny informace o funkci SUMIF na webu&#10;&#10;">
          <a:hlinkClick xmlns:r="http://schemas.openxmlformats.org/officeDocument/2006/relationships" r:id="rId14" tooltip="Pomocí této možnosti zobrazíte všechny informace o funkci SUMIF na webu."/>
          <a:extLst>
            <a:ext uri="{FF2B5EF4-FFF2-40B4-BE49-F238E27FC236}">
              <a16:creationId xmlns:a16="http://schemas.microsoft.com/office/drawing/2014/main" id="{EAC8BE16-FCC7-483A-A30D-3B1F29F65450}"/>
            </a:ext>
          </a:extLst>
        </xdr:cNvPr>
        <xdr:cNvSpPr txBox="1"/>
      </xdr:nvSpPr>
      <xdr:spPr>
        <a:xfrm>
          <a:off x="1008541" y="26902968"/>
          <a:ext cx="2040118"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p>
      </xdr:txBody>
    </xdr:sp>
    <xdr:clientData/>
  </xdr:twoCellAnchor>
  <xdr:twoCellAnchor>
    <xdr:from>
      <xdr:col>0</xdr:col>
      <xdr:colOff>543356</xdr:colOff>
      <xdr:row>137</xdr:row>
      <xdr:rowOff>164184</xdr:rowOff>
    </xdr:from>
    <xdr:to>
      <xdr:col>1</xdr:col>
      <xdr:colOff>190363</xdr:colOff>
      <xdr:row>140</xdr:row>
      <xdr:rowOff>34538</xdr:rowOff>
    </xdr:to>
    <xdr:pic>
      <xdr:nvPicPr>
        <xdr:cNvPr id="194" name="Grafika 22" descr="Šipka">
          <a:hlinkClick xmlns:r="http://schemas.openxmlformats.org/officeDocument/2006/relationships" r:id="rId14" tooltip="Pomocí této možnosti získáte další informace z webu."/>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6910384"/>
          <a:ext cx="494732" cy="441854"/>
        </a:xfrm>
        <a:prstGeom prst="rect">
          <a:avLst/>
        </a:prstGeom>
      </xdr:spPr>
    </xdr:pic>
    <xdr:clientData/>
  </xdr:twoCellAnchor>
  <xdr:twoCellAnchor>
    <xdr:from>
      <xdr:col>1</xdr:col>
      <xdr:colOff>160816</xdr:colOff>
      <xdr:row>140</xdr:row>
      <xdr:rowOff>18655</xdr:rowOff>
    </xdr:from>
    <xdr:to>
      <xdr:col>1</xdr:col>
      <xdr:colOff>2373244</xdr:colOff>
      <xdr:row>141</xdr:row>
      <xdr:rowOff>145141</xdr:rowOff>
    </xdr:to>
    <xdr:sp macro="" textlink="">
      <xdr:nvSpPr>
        <xdr:cNvPr id="195" name="Krok" descr="Hypertextový odkaz na všechny informace o funkci COUNTIF na webu&#10;&#10;">
          <a:hlinkClick xmlns:r="http://schemas.openxmlformats.org/officeDocument/2006/relationships" r:id="rId15" tooltip="Pomocí této možnosti zobrazíte všechny informace o funkci COUNTIF na webu."/>
          <a:extLst>
            <a:ext uri="{FF2B5EF4-FFF2-40B4-BE49-F238E27FC236}">
              <a16:creationId xmlns:a16="http://schemas.microsoft.com/office/drawing/2014/main" id="{C6912341-001C-497C-904C-1E09825E8C65}"/>
            </a:ext>
          </a:extLst>
        </xdr:cNvPr>
        <xdr:cNvSpPr txBox="1"/>
      </xdr:nvSpPr>
      <xdr:spPr>
        <a:xfrm>
          <a:off x="1008541" y="2733635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p>
      </xdr:txBody>
    </xdr:sp>
    <xdr:clientData/>
  </xdr:twoCellAnchor>
  <xdr:twoCellAnchor>
    <xdr:from>
      <xdr:col>0</xdr:col>
      <xdr:colOff>543356</xdr:colOff>
      <xdr:row>140</xdr:row>
      <xdr:rowOff>13768</xdr:rowOff>
    </xdr:from>
    <xdr:to>
      <xdr:col>1</xdr:col>
      <xdr:colOff>190363</xdr:colOff>
      <xdr:row>142</xdr:row>
      <xdr:rowOff>80972</xdr:rowOff>
    </xdr:to>
    <xdr:pic>
      <xdr:nvPicPr>
        <xdr:cNvPr id="196" name="Grafika 22" descr="Šipka">
          <a:hlinkClick xmlns:r="http://schemas.openxmlformats.org/officeDocument/2006/relationships" r:id="rId15" tooltip="Pomocí této možnosti získáte další informace z webu."/>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7331468"/>
          <a:ext cx="494732" cy="448204"/>
        </a:xfrm>
        <a:prstGeom prst="rect">
          <a:avLst/>
        </a:prstGeom>
      </xdr:spPr>
    </xdr:pic>
    <xdr:clientData/>
  </xdr:twoCellAnchor>
  <xdr:twoCellAnchor>
    <xdr:from>
      <xdr:col>1</xdr:col>
      <xdr:colOff>160816</xdr:colOff>
      <xdr:row>146</xdr:row>
      <xdr:rowOff>152005</xdr:rowOff>
    </xdr:from>
    <xdr:to>
      <xdr:col>1</xdr:col>
      <xdr:colOff>2060992</xdr:colOff>
      <xdr:row>148</xdr:row>
      <xdr:rowOff>87991</xdr:rowOff>
    </xdr:to>
    <xdr:sp macro="" textlink="">
      <xdr:nvSpPr>
        <xdr:cNvPr id="197" name="Krok" descr="Vytvoření rozevíracího seznamu. Obsahuje hypertextový odkaz na web&#10;&#10;">
          <a:hlinkClick xmlns:r="http://schemas.openxmlformats.org/officeDocument/2006/relationships" r:id="rId16" tooltip="Pomocí této možnosti zobrazíte další informace o vytvoření rozevíracího seznamu na webu."/>
          <a:extLst>
            <a:ext uri="{FF2B5EF4-FFF2-40B4-BE49-F238E27FC236}">
              <a16:creationId xmlns:a16="http://schemas.microsoft.com/office/drawing/2014/main" id="{0E1FD4BB-1B69-400F-9A73-D9D7B8667E1C}"/>
            </a:ext>
          </a:extLst>
        </xdr:cNvPr>
        <xdr:cNvSpPr txBox="1"/>
      </xdr:nvSpPr>
      <xdr:spPr>
        <a:xfrm>
          <a:off x="1008541" y="2861270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rozevíracího seznamu</a:t>
          </a:r>
        </a:p>
      </xdr:txBody>
    </xdr:sp>
    <xdr:clientData/>
  </xdr:twoCellAnchor>
  <xdr:twoCellAnchor>
    <xdr:from>
      <xdr:col>0</xdr:col>
      <xdr:colOff>543356</xdr:colOff>
      <xdr:row>146</xdr:row>
      <xdr:rowOff>153071</xdr:rowOff>
    </xdr:from>
    <xdr:to>
      <xdr:col>1</xdr:col>
      <xdr:colOff>190363</xdr:colOff>
      <xdr:row>149</xdr:row>
      <xdr:rowOff>29775</xdr:rowOff>
    </xdr:to>
    <xdr:pic>
      <xdr:nvPicPr>
        <xdr:cNvPr id="198" name="Grafika 22" descr="Šipka">
          <a:hlinkClick xmlns:r="http://schemas.openxmlformats.org/officeDocument/2006/relationships" r:id="rId16" tooltip="Pomocí této možnosti získáte další informace z webu."/>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8613771"/>
          <a:ext cx="494732" cy="448204"/>
        </a:xfrm>
        <a:prstGeom prst="rect">
          <a:avLst/>
        </a:prstGeom>
      </xdr:spPr>
    </xdr:pic>
    <xdr:clientData/>
  </xdr:twoCellAnchor>
  <xdr:twoCellAnchor editAs="absolute">
    <xdr:from>
      <xdr:col>0</xdr:col>
      <xdr:colOff>523788</xdr:colOff>
      <xdr:row>21</xdr:row>
      <xdr:rowOff>38100</xdr:rowOff>
    </xdr:from>
    <xdr:to>
      <xdr:col>1</xdr:col>
      <xdr:colOff>4915231</xdr:colOff>
      <xdr:row>26</xdr:row>
      <xdr:rowOff>171450</xdr:rowOff>
    </xdr:to>
    <xdr:grpSp>
      <xdr:nvGrpSpPr>
        <xdr:cNvPr id="4" name="Skupina 3">
          <a:extLst>
            <a:ext uri="{FF2B5EF4-FFF2-40B4-BE49-F238E27FC236}">
              <a16:creationId xmlns:a16="http://schemas.microsoft.com/office/drawing/2014/main" id="{5F83CBBA-90B0-4EB0-9AB8-57CF000EADA5}"/>
            </a:ext>
          </a:extLst>
        </xdr:cNvPr>
        <xdr:cNvGrpSpPr/>
      </xdr:nvGrpSpPr>
      <xdr:grpSpPr>
        <a:xfrm>
          <a:off x="523788" y="4610100"/>
          <a:ext cx="5239168" cy="1085850"/>
          <a:chOff x="571500" y="4610100"/>
          <a:chExt cx="5229626" cy="1085850"/>
        </a:xfrm>
      </xdr:grpSpPr>
      <xdr:sp macro="" textlink="">
        <xdr:nvSpPr>
          <xdr:cNvPr id="200" name="txt_Krok" descr="Funkce SUMIFS je stejná jako funkce SUMIF, ale umožňuje použít více kritérií. V tomto příkladu tedy budete moct hledat podle sloupců Ovoce a Typ (na rozdíl od předchozího, kdy se hledalo jenom podle sloupce Ovoce). Vyberte buňku H17 a zadejte =SUMIFS(H3:H14;F3:F14;F17;G3:G14;G17). Funkce SUMIFS má tuto strukturu:">
            <a:extLst>
              <a:ext uri="{FF2B5EF4-FFF2-40B4-BE49-F238E27FC236}">
                <a16:creationId xmlns:a16="http://schemas.microsoft.com/office/drawing/2014/main" id="{4F912E6F-F743-47DF-85DF-3039C56B3212}"/>
              </a:ext>
            </a:extLst>
          </xdr:cNvPr>
          <xdr:cNvSpPr txBox="1"/>
        </xdr:nvSpPr>
        <xdr:spPr>
          <a:xfrm>
            <a:off x="991382" y="4652058"/>
            <a:ext cx="4809744" cy="1043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latin typeface="Segoe UI" panose="020B0502040204020203" pitchFamily="34" charset="0"/>
                <a:cs typeface="Segoe UI" panose="020B0502040204020203" pitchFamily="34" charset="0"/>
              </a:rPr>
              <a:t>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je stejná jako funkce SUMIF, ale umožňuje použít více kritérií. V tomto příkladu tedy budete moct hledat podle sloupců Ovoce a Typ (na rozdíl od předchozího, kdy se hledalo jenom podle sloupce Ovoce). Vyberte buňku H17 a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má tuto strukturu: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obraz_Krok"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113</xdr:row>
      <xdr:rowOff>95250</xdr:rowOff>
    </xdr:from>
    <xdr:to>
      <xdr:col>1</xdr:col>
      <xdr:colOff>5238749</xdr:colOff>
      <xdr:row>133</xdr:row>
      <xdr:rowOff>104775</xdr:rowOff>
    </xdr:to>
    <xdr:grpSp>
      <xdr:nvGrpSpPr>
        <xdr:cNvPr id="202" name="Další informace o funkci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2231350"/>
          <a:ext cx="5724525" cy="3857625"/>
          <a:chOff x="347872" y="13364013"/>
          <a:chExt cx="5695950" cy="3857625"/>
        </a:xfrm>
      </xdr:grpSpPr>
      <xdr:sp macro="" textlink="">
        <xdr:nvSpPr>
          <xdr:cNvPr id="203" name="Obdélník 202" descr="Pozadí">
            <a:extLst>
              <a:ext uri="{FF2B5EF4-FFF2-40B4-BE49-F238E27FC236}">
                <a16:creationId xmlns:a16="http://schemas.microsoft.com/office/drawing/2014/main" id="{511D36F9-540E-473D-938B-915FC423BB65}"/>
              </a:ext>
            </a:extLst>
          </xdr:cNvPr>
          <xdr:cNvSpPr/>
        </xdr:nvSpPr>
        <xdr:spPr>
          <a:xfrm>
            <a:off x="347872" y="13364013"/>
            <a:ext cx="5695950" cy="3857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Přímá spojnice 203" descr="Ozdobná linka">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Přímá spojnice 204" descr="Ozdobná linka">
            <a:extLst>
              <a:ext uri="{FF2B5EF4-FFF2-40B4-BE49-F238E27FC236}">
                <a16:creationId xmlns:a16="http://schemas.microsoft.com/office/drawing/2014/main" id="{723D124C-02B5-4BA5-9E97-CD05528A4CEB}"/>
              </a:ext>
            </a:extLst>
          </xdr:cNvPr>
          <xdr:cNvCxnSpPr>
            <a:cxnSpLocks/>
          </xdr:cNvCxnSpPr>
        </xdr:nvCxnSpPr>
        <xdr:spPr>
          <a:xfrm>
            <a:off x="547944" y="1700393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Krok" descr="Funkce SUMIF s hodnotovým argumentem&#10;">
            <a:extLst>
              <a:ext uri="{FF2B5EF4-FFF2-40B4-BE49-F238E27FC236}">
                <a16:creationId xmlns:a16="http://schemas.microsoft.com/office/drawing/2014/main" id="{5235BA6D-D4C0-4535-80CC-C79544A0F77D}"/>
              </a:ext>
            </a:extLst>
          </xdr:cNvPr>
          <xdr:cNvSpPr txBox="1"/>
        </xdr:nvSpPr>
        <xdr:spPr>
          <a:xfrm>
            <a:off x="547943" y="13488151"/>
            <a:ext cx="5202078"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Funkce SUMIF s hodnotovým argumentem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Krok" descr="Tady je příklad funkce SUMIF, která pomocí operátoru větší než hledá všechny hodnoty větší než zadané číslo:&#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Tady</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je příklad funkce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která pomocí operátoru větší než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hledá všechny hodnoty větší než zadané číslo: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Krok" descr="POZNÁMKA: Pokud zjistíte, že vytváříte hodně vzorců s funkcí SUMIF, možná by pro vás byla lepší řešení kontingenční tabulka. Kliknutím zobrazíte další informace v článku o kontingenčních tabulkách na webu">
            <a:hlinkClick xmlns:r="http://schemas.openxmlformats.org/officeDocument/2006/relationships" r:id="rId17" tooltip="Pomocí této možnosti přejdete na list Kontingenční tabulka."/>
            <a:extLst>
              <a:ext uri="{FF2B5EF4-FFF2-40B4-BE49-F238E27FC236}">
                <a16:creationId xmlns:a16="http://schemas.microsoft.com/office/drawing/2014/main" id="{34FB80A3-CAA8-4879-81AA-6C9C6DA04FF8}"/>
              </a:ext>
            </a:extLst>
          </xdr:cNvPr>
          <xdr:cNvSpPr txBox="1"/>
        </xdr:nvSpPr>
        <xdr:spPr>
          <a:xfrm>
            <a:off x="553342" y="16198821"/>
            <a:ext cx="5303780" cy="708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POZNÁMKA: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Pokud zjistíte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že vytváříte hodně podmíněných vzorců, možná by pro vás byla lepším řešením kontingenční tabulka. </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Další informace najdete v tomto článku o kontingenčních tabulkách</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ové pole 100" descr="=SUMIF(D118:D122,&quot;&gt;=50&quot;)&#10;&#10;&#10;">
            <a:extLst>
              <a:ext uri="{FF2B5EF4-FFF2-40B4-BE49-F238E27FC236}">
                <a16:creationId xmlns:a16="http://schemas.microsoft.com/office/drawing/2014/main" id="{081FEA47-A154-4881-BA88-6F77A1DA2820}"/>
              </a:ext>
            </a:extLst>
          </xdr:cNvPr>
          <xdr:cNvSpPr txBox="1"/>
        </xdr:nvSpPr>
        <xdr:spPr>
          <a:xfrm>
            <a:off x="541774" y="15754051"/>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effectLst/>
                <a:latin typeface="Courier New" panose="02070309020205020404" pitchFamily="49" charset="0"/>
                <a:ea typeface="Times New Roman" panose="02020603050405020304" pitchFamily="18" charset="0"/>
                <a:cs typeface="Courier New" panose="02070309020205020404" pitchFamily="49" charset="0"/>
              </a:rPr>
              <a:t>=</a:t>
            </a:r>
            <a:r>
              <a:rPr lang="c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a:t>
            </a:r>
            <a:r>
              <a:rPr lang="c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"&gt;=</a:t>
            </a:r>
            <a:r>
              <a:rPr lang="c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Levá složená závorka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Textové pole 2" descr="Sečíst několik hodnot založených na tomto kritériu:&#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4" y="14670791"/>
            <a:ext cx="1067804"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Sečíst několik hodnot založených na tomto kritériu:</a:t>
            </a:r>
          </a:p>
        </xdr:txBody>
      </xdr:sp>
      <xdr:sp macro="" textlink="">
        <xdr:nvSpPr>
          <xdr:cNvPr id="212" name="Levá složená závorka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Textové pole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...Prostudovat tyto buňky...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vá složená závorka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Textové pole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pokud je hodnota větší než 50, sečíst.</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25</xdr:row>
      <xdr:rowOff>28576</xdr:rowOff>
    </xdr:to>
    <xdr:grpSp>
      <xdr:nvGrpSpPr>
        <xdr:cNvPr id="216" name="Skupina 215">
          <a:extLst>
            <a:ext uri="{FF2B5EF4-FFF2-40B4-BE49-F238E27FC236}">
              <a16:creationId xmlns:a16="http://schemas.microsoft.com/office/drawing/2014/main" id="{0FA38FBC-68F7-4669-920A-9D32BAD15061}"/>
            </a:ext>
          </a:extLst>
        </xdr:cNvPr>
        <xdr:cNvGrpSpPr/>
      </xdr:nvGrpSpPr>
      <xdr:grpSpPr>
        <a:xfrm>
          <a:off x="9100751" y="3964967"/>
          <a:ext cx="4148524" cy="1397609"/>
          <a:chOff x="9434126" y="7174892"/>
          <a:chExt cx="4148524" cy="1397609"/>
        </a:xfrm>
      </xdr:grpSpPr>
      <xdr:grpSp>
        <xdr:nvGrpSpPr>
          <xdr:cNvPr id="217" name="Skupina 216">
            <a:extLst>
              <a:ext uri="{FF2B5EF4-FFF2-40B4-BE49-F238E27FC236}">
                <a16:creationId xmlns:a16="http://schemas.microsoft.com/office/drawing/2014/main" id="{CD1F56E6-4339-49C4-BA4B-9E71C6AAB175}"/>
              </a:ext>
            </a:extLst>
          </xdr:cNvPr>
          <xdr:cNvGrpSpPr/>
        </xdr:nvGrpSpPr>
        <xdr:grpSpPr>
          <a:xfrm>
            <a:off x="9434126" y="7219374"/>
            <a:ext cx="4148524" cy="1353127"/>
            <a:chOff x="10339001" y="7219374"/>
            <a:chExt cx="4148524" cy="1353127"/>
          </a:xfrm>
        </xdr:grpSpPr>
        <xdr:grpSp>
          <xdr:nvGrpSpPr>
            <xdr:cNvPr id="219" name="TIP OD ODBORNÍKA" descr="TIP OD ODBORNÍKA">
              <a:extLst>
                <a:ext uri="{FF2B5EF4-FFF2-40B4-BE49-F238E27FC236}">
                  <a16:creationId xmlns:a16="http://schemas.microsoft.com/office/drawing/2014/main" id="{80AEA6E2-8705-424F-9170-D839A6C17C4E}"/>
                </a:ext>
              </a:extLst>
            </xdr:cNvPr>
            <xdr:cNvGrpSpPr/>
          </xdr:nvGrpSpPr>
          <xdr:grpSpPr>
            <a:xfrm>
              <a:off x="11734800" y="7219951"/>
              <a:ext cx="2752725" cy="1352550"/>
              <a:chOff x="8448675" y="2143125"/>
              <a:chExt cx="2419160" cy="1344296"/>
            </a:xfrm>
          </xdr:grpSpPr>
          <xdr:pic>
            <xdr:nvPicPr>
              <xdr:cNvPr id="221" name="Grafika 2" descr="Sova">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Krok"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344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TIP OD ODBORNÍKA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V buňkách pro výběr ovoce a typu jsou rozevírací seznamy, které vám pomůžou vybrat různé typy ovoce. Vyzkoušejte si to a sledujte, jak se budou výsledky vzorce automaticky aktualizovat.</a:t>
                </a:r>
              </a:p>
            </xdr:txBody>
          </xdr:sp>
        </xdr:grpSp>
        <xdr:sp macro="" textlink="">
          <xdr:nvSpPr>
            <xdr:cNvPr id="220" name="Volný tvar: Obrazec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Volný tvar: Obrazec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Skupina 222">
          <a:extLst>
            <a:ext uri="{FF2B5EF4-FFF2-40B4-BE49-F238E27FC236}">
              <a16:creationId xmlns:a16="http://schemas.microsoft.com/office/drawing/2014/main" id="{6D0DD3D5-631D-4EF0-B8E5-3D745F7C34F8}"/>
            </a:ext>
          </a:extLst>
        </xdr:cNvPr>
        <xdr:cNvGrpSpPr/>
      </xdr:nvGrpSpPr>
      <xdr:grpSpPr>
        <a:xfrm>
          <a:off x="1047750" y="2590800"/>
          <a:ext cx="4238624" cy="1924050"/>
          <a:chOff x="3048000" y="4524375"/>
          <a:chExt cx="4238624" cy="1924050"/>
        </a:xfrm>
      </xdr:grpSpPr>
      <xdr:sp macro="" textlink="">
        <xdr:nvSpPr>
          <xdr:cNvPr id="224" name="txt_Vzorec"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=SUMIF(C3:C14;C17;D3:D14)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Skupina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VzorecZávorkaNahoře">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VzorecPopisekNahoře" descr="Jakou oblast chcete prohled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oblast chcete prohledat?</a:t>
              </a:r>
            </a:p>
          </xdr:txBody>
        </xdr:sp>
      </xdr:grpSp>
      <xdr:grpSp>
        <xdr:nvGrpSpPr>
          <xdr:cNvPr id="226" name="Skupina 225">
            <a:extLst>
              <a:ext uri="{FF2B5EF4-FFF2-40B4-BE49-F238E27FC236}">
                <a16:creationId xmlns:a16="http://schemas.microsoft.com/office/drawing/2014/main" id="{6FA221CD-940C-4567-B73C-941BDC0DD971}"/>
              </a:ext>
            </a:extLst>
          </xdr:cNvPr>
          <xdr:cNvGrpSpPr/>
        </xdr:nvGrpSpPr>
        <xdr:grpSpPr>
          <a:xfrm>
            <a:off x="5353049" y="4524375"/>
            <a:ext cx="1933575" cy="861228"/>
            <a:chOff x="5353049" y="4524375"/>
            <a:chExt cx="1933575" cy="861228"/>
          </a:xfrm>
        </xdr:grpSpPr>
        <xdr:sp macro="" textlink="">
          <xdr:nvSpPr>
            <xdr:cNvPr id="230" name="VzorecZávorkaNahoře">
              <a:extLst>
                <a:ext uri="{FF2B5EF4-FFF2-40B4-BE49-F238E27FC236}">
                  <a16:creationId xmlns:a16="http://schemas.microsoft.com/office/drawing/2014/main" id="{0F30C154-2F1F-4A51-9F6F-727C94B1953E}"/>
                </a:ext>
              </a:extLst>
            </xdr:cNvPr>
            <xdr:cNvSpPr/>
          </xdr:nvSpPr>
          <xdr:spPr>
            <a:xfrm rot="5400000">
              <a:off x="5993998" y="4664477"/>
              <a:ext cx="499277" cy="94297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VzorecPopisekNahoře" descr="Jakou oblast chcete pro každou shodu sečíst?&#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oblast chcete pro každou shodu sečíst?</a:t>
              </a:r>
            </a:p>
          </xdr:txBody>
        </xdr:sp>
      </xdr:grpSp>
      <xdr:grpSp>
        <xdr:nvGrpSpPr>
          <xdr:cNvPr id="227" name="Skupina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VzorecZávorkaDole">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VzorecPopisekDole" descr="Jakou hodnotu (text nebo číslo) chcete hledat?&#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hodnotu (text nebo číslo) chcete hledat?</a:t>
              </a:r>
            </a:p>
          </xdr:txBody>
        </xdr:sp>
      </xdr:grpSp>
    </xdr:grpSp>
    <xdr:clientData/>
  </xdr:twoCellAnchor>
  <xdr:twoCellAnchor>
    <xdr:from>
      <xdr:col>0</xdr:col>
      <xdr:colOff>371475</xdr:colOff>
      <xdr:row>27</xdr:row>
      <xdr:rowOff>9525</xdr:rowOff>
    </xdr:from>
    <xdr:to>
      <xdr:col>1</xdr:col>
      <xdr:colOff>5162550</xdr:colOff>
      <xdr:row>40</xdr:row>
      <xdr:rowOff>47625</xdr:rowOff>
    </xdr:to>
    <xdr:grpSp>
      <xdr:nvGrpSpPr>
        <xdr:cNvPr id="234" name="Skupina 233">
          <a:extLst>
            <a:ext uri="{FF2B5EF4-FFF2-40B4-BE49-F238E27FC236}">
              <a16:creationId xmlns:a16="http://schemas.microsoft.com/office/drawing/2014/main" id="{728ED977-068D-4BDD-9900-E7A1A0E01A3A}"/>
            </a:ext>
          </a:extLst>
        </xdr:cNvPr>
        <xdr:cNvGrpSpPr/>
      </xdr:nvGrpSpPr>
      <xdr:grpSpPr>
        <a:xfrm>
          <a:off x="371475" y="5724525"/>
          <a:ext cx="5638800" cy="2514600"/>
          <a:chOff x="3048000" y="2585569"/>
          <a:chExt cx="5762625" cy="2571280"/>
        </a:xfrm>
      </xdr:grpSpPr>
      <xdr:sp macro="" textlink="">
        <xdr:nvSpPr>
          <xdr:cNvPr id="235" name="VzorecZávorkaDole">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VzorecZávorkaDole">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VzorecZávorkaNahoře">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VzorecZávorkaNahoře">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VzorecZávorkaNahoře">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Vzorec"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Courier New" panose="02070309020205020404" pitchFamily="49" charset="0"/>
              <a:ea typeface="Times New Roman" panose="02020603050405020304" pitchFamily="18" charset="0"/>
            </a:endParaRPr>
          </a:p>
        </xdr:txBody>
      </xdr:sp>
      <xdr:sp macro="" textlink="">
        <xdr:nvSpPr>
          <xdr:cNvPr id="241" name="txt_VzorecPopisekNahoře" descr="Jakou oblast chcete sečíst?&#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585569"/>
            <a:ext cx="1009087" cy="70438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oblast chcete sečíst?</a:t>
            </a:r>
          </a:p>
        </xdr:txBody>
      </xdr:sp>
      <xdr:sp macro="" textlink="">
        <xdr:nvSpPr>
          <xdr:cNvPr id="242" name="txt_VzorecPopisekNahoře" descr="Toto je kritérium pro první shodu.&#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585569"/>
            <a:ext cx="973138" cy="70438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kritérium pro první shodu.</a:t>
            </a:r>
          </a:p>
        </xdr:txBody>
      </xdr:sp>
      <xdr:sp macro="" textlink="">
        <xdr:nvSpPr>
          <xdr:cNvPr id="243" name="txt_VzorecPopisekNahoře" descr="Toto je kritérium pro druhou shodu.&#10;">
            <a:extLst>
              <a:ext uri="{FF2B5EF4-FFF2-40B4-BE49-F238E27FC236}">
                <a16:creationId xmlns:a16="http://schemas.microsoft.com/office/drawing/2014/main" id="{B3BB2D28-068F-4AB6-BFAC-B52FC9070566}"/>
              </a:ext>
            </a:extLst>
          </xdr:cNvPr>
          <xdr:cNvSpPr txBox="1">
            <a:spLocks noChangeArrowheads="1"/>
          </xdr:cNvSpPr>
        </xdr:nvSpPr>
        <xdr:spPr bwMode="auto">
          <a:xfrm>
            <a:off x="7642525" y="2585569"/>
            <a:ext cx="1150638" cy="70438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kritérium pro druhou shodu.</a:t>
            </a:r>
          </a:p>
        </xdr:txBody>
      </xdr:sp>
      <xdr:sp macro="" textlink="">
        <xdr:nvSpPr>
          <xdr:cNvPr id="244" name="txt_VzorecPopisekDole" descr="Toto je první oblast, ve které se mají hledat shody.&#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první oblast, ve které se mají hledat shody.</a:t>
            </a:r>
          </a:p>
        </xdr:txBody>
      </xdr:sp>
      <xdr:sp macro="" textlink="">
        <xdr:nvSpPr>
          <xdr:cNvPr id="245" name="txt_VzorecPopisekDole" descr="Toto je druhá oblast, ve které se mají hledat shody.&#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druhá oblast, ve které se mají hledat shody.</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Tlačítko Další podrobnosti" descr="Podívat se na to podrobněji">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xdr:from>
      <xdr:col>0</xdr:col>
      <xdr:colOff>361950</xdr:colOff>
      <xdr:row>89</xdr:row>
      <xdr:rowOff>28575</xdr:rowOff>
    </xdr:from>
    <xdr:to>
      <xdr:col>1</xdr:col>
      <xdr:colOff>5248275</xdr:colOff>
      <xdr:row>112</xdr:row>
      <xdr:rowOff>188826</xdr:rowOff>
    </xdr:to>
    <xdr:grpSp>
      <xdr:nvGrpSpPr>
        <xdr:cNvPr id="247" name="Skupina 246">
          <a:extLst>
            <a:ext uri="{FF2B5EF4-FFF2-40B4-BE49-F238E27FC236}">
              <a16:creationId xmlns:a16="http://schemas.microsoft.com/office/drawing/2014/main" id="{09584E15-D790-4D76-92D3-066AB32B2FF1}"/>
            </a:ext>
          </a:extLst>
        </xdr:cNvPr>
        <xdr:cNvGrpSpPr/>
      </xdr:nvGrpSpPr>
      <xdr:grpSpPr>
        <a:xfrm>
          <a:off x="361950" y="17592675"/>
          <a:ext cx="5734050" cy="4541751"/>
          <a:chOff x="171450" y="17059274"/>
          <a:chExt cx="5734050" cy="4352925"/>
        </a:xfrm>
      </xdr:grpSpPr>
      <xdr:sp macro="" textlink="">
        <xdr:nvSpPr>
          <xdr:cNvPr id="248" name="txt_PozadíProhlídky" descr="Pozadí">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ZáhlavíProhlídky" descr="Další podmíněné funkce">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podmíněné funkce</a:t>
            </a:r>
          </a:p>
        </xdr:txBody>
      </xdr:sp>
      <xdr:cxnSp macro="">
        <xdr:nvCxnSpPr>
          <xdr:cNvPr id="250" name="txt_ProhlídkaŘádek1" descr="Ozdobná linka">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ProhlídkaŘádek2" descr="Ozdobná linka">
            <a:extLst>
              <a:ext uri="{FF2B5EF4-FFF2-40B4-BE49-F238E27FC236}">
                <a16:creationId xmlns:a16="http://schemas.microsoft.com/office/drawing/2014/main" id="{27456BD0-9A31-4908-B32F-01511DF14E1C}"/>
              </a:ext>
            </a:extLst>
          </xdr:cNvPr>
          <xdr:cNvCxnSpPr>
            <a:cxnSpLocks/>
          </xdr:cNvCxnSpPr>
        </xdr:nvCxnSpPr>
        <xdr:spPr>
          <a:xfrm>
            <a:off x="374653" y="207061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ÚvodProhlídky"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3"/>
            <a:ext cx="5257638" cy="278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Už jste viděli funkce SUMIF, SUMIFS, COUNTIF a COUNTIFS. Teď si můžete sami vyzkoušet další funkce, třeba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Všechny mají stejnou strukturu, takže když máte hotový jeden vzorec, stačí v něm jenom nahrazovat název funkce. Připravili jsme vám všechny funkce, které si můžete vyzkoušet v buňce E106. Můžete je tam buď zkopírovat a vložit, nebo je zkuste v zájmu procvičení napsat sami ručně.</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110</xdr:row>
      <xdr:rowOff>28575</xdr:rowOff>
    </xdr:from>
    <xdr:to>
      <xdr:col>1</xdr:col>
      <xdr:colOff>4950281</xdr:colOff>
      <xdr:row>111</xdr:row>
      <xdr:rowOff>173524</xdr:rowOff>
    </xdr:to>
    <xdr:sp macro="" textlink="">
      <xdr:nvSpPr>
        <xdr:cNvPr id="254" name="TlačítkoDalší" descr="Přejít na další list">
          <a:hlinkClick xmlns:r="http://schemas.openxmlformats.org/officeDocument/2006/relationships" r:id="rId3" tooltip="Kliknutím sem můžete přejít na další list."/>
          <a:extLst>
            <a:ext uri="{FF2B5EF4-FFF2-40B4-BE49-F238E27FC236}">
              <a16:creationId xmlns:a16="http://schemas.microsoft.com/office/drawing/2014/main" id="{9817BA26-3F9D-4337-96B5-9647A836BC8B}"/>
            </a:ext>
          </a:extLst>
        </xdr:cNvPr>
        <xdr:cNvSpPr/>
      </xdr:nvSpPr>
      <xdr:spPr>
        <a:xfrm>
          <a:off x="4522836" y="21593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0</xdr:col>
      <xdr:colOff>361950</xdr:colOff>
      <xdr:row>45</xdr:row>
      <xdr:rowOff>133351</xdr:rowOff>
    </xdr:from>
    <xdr:to>
      <xdr:col>1</xdr:col>
      <xdr:colOff>5248275</xdr:colOff>
      <xdr:row>88</xdr:row>
      <xdr:rowOff>123825</xdr:rowOff>
    </xdr:to>
    <xdr:sp macro="" textlink="">
      <xdr:nvSpPr>
        <xdr:cNvPr id="255" name="Pozadí" descr="Pozadí">
          <a:extLst>
            <a:ext uri="{FF2B5EF4-FFF2-40B4-BE49-F238E27FC236}">
              <a16:creationId xmlns:a16="http://schemas.microsoft.com/office/drawing/2014/main" id="{59826756-6574-4AD7-87F3-D5BE531411BB}"/>
            </a:ext>
          </a:extLst>
        </xdr:cNvPr>
        <xdr:cNvSpPr/>
      </xdr:nvSpPr>
      <xdr:spPr>
        <a:xfrm>
          <a:off x="361950" y="9277351"/>
          <a:ext cx="5734050" cy="82200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Dolní linka" descr="Ozdobná linka">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Krok" descr="Podmíněné funkce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Podmíněné funkce – COUNTIF</a:t>
          </a:r>
        </a:p>
      </xdr:txBody>
    </xdr:sp>
    <xdr:clientData/>
  </xdr:twoCellAnchor>
  <xdr:twoCellAnchor editAs="absolute">
    <xdr:from>
      <xdr:col>0</xdr:col>
      <xdr:colOff>547701</xdr:colOff>
      <xdr:row>84</xdr:row>
      <xdr:rowOff>68792</xdr:rowOff>
    </xdr:from>
    <xdr:to>
      <xdr:col>1</xdr:col>
      <xdr:colOff>4948224</xdr:colOff>
      <xdr:row>84</xdr:row>
      <xdr:rowOff>68792</xdr:rowOff>
    </xdr:to>
    <xdr:cxnSp macro="">
      <xdr:nvCxnSpPr>
        <xdr:cNvPr id="258" name="Dolní linka" descr="Ozdobná linka">
          <a:extLst>
            <a:ext uri="{FF2B5EF4-FFF2-40B4-BE49-F238E27FC236}">
              <a16:creationId xmlns:a16="http://schemas.microsoft.com/office/drawing/2014/main" id="{C9452A63-9B04-434E-9908-862D1547B71D}"/>
            </a:ext>
          </a:extLst>
        </xdr:cNvPr>
        <xdr:cNvCxnSpPr>
          <a:cxnSpLocks/>
        </xdr:cNvCxnSpPr>
      </xdr:nvCxnSpPr>
      <xdr:spPr>
        <a:xfrm>
          <a:off x="547701" y="16680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53</xdr:row>
      <xdr:rowOff>85725</xdr:rowOff>
    </xdr:to>
    <xdr:sp macro="" textlink="">
      <xdr:nvSpPr>
        <xdr:cNvPr id="259" name="Úvod ke sčítání čísel" descr="Funkce COUNTIF a COUNTIFS umožňují počítat hodnoty v oblasti podle kritéria, které zadáte. Od ostatních funkcí končících na IF a IFS se trochu liší tím, že mají jenom oblast, kde se vyhodnocuje kritérium, a samotné kritérium. Nevyhodnocují tedy jednu oblast s tím, že by potom sečítaly druhou oblast.">
          <a:extLst>
            <a:ext uri="{FF2B5EF4-FFF2-40B4-BE49-F238E27FC236}">
              <a16:creationId xmlns:a16="http://schemas.microsoft.com/office/drawing/2014/main" id="{FD69C356-A3A0-4ACC-9509-4D5AB4574A46}"/>
            </a:ext>
          </a:extLst>
        </xdr:cNvPr>
        <xdr:cNvSpPr txBox="1"/>
      </xdr:nvSpPr>
      <xdr:spPr>
        <a:xfrm>
          <a:off x="561975" y="9944100"/>
          <a:ext cx="5300938"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latin typeface="Segoe UI" panose="020B0502040204020203" pitchFamily="34" charset="0"/>
              <a:cs typeface="Segoe UI" panose="020B0502040204020203" pitchFamily="34" charset="0"/>
            </a:rPr>
            <a:t>Funkce </a:t>
          </a:r>
          <a:r>
            <a:rPr lang="cs" sz="1100" b="1" kern="1200">
              <a:solidFill>
                <a:schemeClr val="tx1">
                  <a:lumMod val="75000"/>
                  <a:lumOff val="25000"/>
                </a:schemeClr>
              </a:solidFill>
              <a:latin typeface="Segoe UI" panose="020B0502040204020203" pitchFamily="34" charset="0"/>
              <a:ea typeface="+mn-ea"/>
              <a:cs typeface="Segoe UI" panose="020B0502040204020203" pitchFamily="34" charset="0"/>
            </a:rPr>
            <a:t>COUNTIF</a:t>
          </a: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 a</a:t>
          </a:r>
          <a:r>
            <a:rPr lang="c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cs"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COUNTIFS</a:t>
          </a:r>
          <a:r>
            <a:rPr lang="c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umožňují počítat hodnoty v oblasti podle kritéria, které zadáte. Od ostatních funkcí končících na IF a IFS se </a:t>
          </a: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trochu liší</a:t>
          </a:r>
          <a:r>
            <a:rPr lang="c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tím, že mají jenom oblast, kde se vyhodnocuje kritérium, a samotné kritérium. Nevyhodnocují tedy jednu oblast s tím, že by potom sečítaly druhou oblast.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180975</xdr:rowOff>
    </xdr:from>
    <xdr:to>
      <xdr:col>1</xdr:col>
      <xdr:colOff>4943876</xdr:colOff>
      <xdr:row>57</xdr:row>
      <xdr:rowOff>15182</xdr:rowOff>
    </xdr:to>
    <xdr:grpSp>
      <xdr:nvGrpSpPr>
        <xdr:cNvPr id="7" name="Skupina 6">
          <a:extLst>
            <a:ext uri="{FF2B5EF4-FFF2-40B4-BE49-F238E27FC236}">
              <a16:creationId xmlns:a16="http://schemas.microsoft.com/office/drawing/2014/main" id="{C3BD1A07-2431-425E-86AC-0511A2AC3600}"/>
            </a:ext>
          </a:extLst>
        </xdr:cNvPr>
        <xdr:cNvGrpSpPr/>
      </xdr:nvGrpSpPr>
      <xdr:grpSpPr>
        <a:xfrm>
          <a:off x="571500" y="10848975"/>
          <a:ext cx="5220101" cy="596207"/>
          <a:chOff x="609600" y="10820400"/>
          <a:chExt cx="5220101" cy="596207"/>
        </a:xfrm>
      </xdr:grpSpPr>
      <xdr:sp macro="" textlink="">
        <xdr:nvSpPr>
          <xdr:cNvPr id="261" name="txt_Krok" descr="Vyberte buňku D64 a zadejte =COUNTIF(C50:C61;C64). Funkce COUNTIF má tuto strukturu:">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Vyberte buňku D64 a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solidFill>
                  <a:schemeClr val="tx1">
                    <a:lumMod val="75000"/>
                    <a:lumOff val="25000"/>
                  </a:schemeClr>
                </a:solidFill>
                <a:latin typeface="Segoe UI" panose="020B0502040204020203" pitchFamily="34" charset="0"/>
                <a:cs typeface="Segoe UI" panose="020B0502040204020203" pitchFamily="34" charset="0"/>
              </a:rPr>
              <a:t>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má tuto strukturu:</a:t>
            </a:r>
          </a:p>
        </xdr:txBody>
      </xdr:sp>
      <xdr:sp macro="" textlink="">
        <xdr:nvSpPr>
          <xdr:cNvPr id="262" name="obraz_Krok"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85</xdr:row>
      <xdr:rowOff>106891</xdr:rowOff>
    </xdr:from>
    <xdr:to>
      <xdr:col>1</xdr:col>
      <xdr:colOff>4878004</xdr:colOff>
      <xdr:row>87</xdr:row>
      <xdr:rowOff>73965</xdr:rowOff>
    </xdr:to>
    <xdr:sp macro="" textlink="">
      <xdr:nvSpPr>
        <xdr:cNvPr id="263" name="TlačítkoDalší" descr="Přejít na další list">
          <a:hlinkClick xmlns:r="http://schemas.openxmlformats.org/officeDocument/2006/relationships" r:id="rId3" tooltip="Kliknutím sem můžete přejít na další list."/>
          <a:extLst>
            <a:ext uri="{FF2B5EF4-FFF2-40B4-BE49-F238E27FC236}">
              <a16:creationId xmlns:a16="http://schemas.microsoft.com/office/drawing/2014/main" id="{D6D142FA-1F43-4673-883C-435BE4A5BB46}"/>
            </a:ext>
          </a:extLst>
        </xdr:cNvPr>
        <xdr:cNvSpPr/>
      </xdr:nvSpPr>
      <xdr:spPr>
        <a:xfrm>
          <a:off x="4581526" y="16908991"/>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533400</xdr:colOff>
      <xdr:row>67</xdr:row>
      <xdr:rowOff>104775</xdr:rowOff>
    </xdr:from>
    <xdr:to>
      <xdr:col>1</xdr:col>
      <xdr:colOff>4905776</xdr:colOff>
      <xdr:row>73</xdr:row>
      <xdr:rowOff>38100</xdr:rowOff>
    </xdr:to>
    <xdr:grpSp>
      <xdr:nvGrpSpPr>
        <xdr:cNvPr id="6" name="Skupina 5">
          <a:extLst>
            <a:ext uri="{FF2B5EF4-FFF2-40B4-BE49-F238E27FC236}">
              <a16:creationId xmlns:a16="http://schemas.microsoft.com/office/drawing/2014/main" id="{0DA1DA82-7F55-47D3-8AE9-D782CB1AADE4}"/>
            </a:ext>
          </a:extLst>
        </xdr:cNvPr>
        <xdr:cNvGrpSpPr/>
      </xdr:nvGrpSpPr>
      <xdr:grpSpPr>
        <a:xfrm>
          <a:off x="533400" y="13477875"/>
          <a:ext cx="5220101" cy="1076325"/>
          <a:chOff x="571500" y="13230225"/>
          <a:chExt cx="5220101" cy="1076325"/>
        </a:xfrm>
      </xdr:grpSpPr>
      <xdr:sp macro="" textlink="">
        <xdr:nvSpPr>
          <xdr:cNvPr id="265" name="txt_Krok" descr="Funkce COUNTIFS je stejná jako funkce COUNTIF, ale umožňuje použít více kritérií. V tomto příkladu tedy budete moct hledat podle sloupců Ovoce a Typ (na rozdíl od předchozího, kdy se hledalo jenom podle sloupce Ovoce). Vyberte buňku H64 a zadejte =COUNTIFS(F50:F61;F64;G50:G61;G64). Funkce COUNTIFS má tuto strukturu:">
            <a:extLst>
              <a:ext uri="{FF2B5EF4-FFF2-40B4-BE49-F238E27FC236}">
                <a16:creationId xmlns:a16="http://schemas.microsoft.com/office/drawing/2014/main" id="{FA9C0F1D-374A-480D-BD12-25CF4F963447}"/>
              </a:ext>
            </a:extLst>
          </xdr:cNvPr>
          <xdr:cNvSpPr txBox="1"/>
        </xdr:nvSpPr>
        <xdr:spPr>
          <a:xfrm>
            <a:off x="981857" y="13272183"/>
            <a:ext cx="4809744" cy="103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spc="-30">
                <a:latin typeface="Segoe UI" panose="020B0502040204020203" pitchFamily="34" charset="0"/>
                <a:cs typeface="Segoe UI" panose="020B0502040204020203" pitchFamily="34" charset="0"/>
              </a:rPr>
              <a:t>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je stejná jako funkce COUNTIF, ale umožňuje použít více kritérií. V tomto příkladu tedy budete moct hledat podle sloupců Ovoce a Typ (na rozdíl od předchozího, kdy se hledalo jenom podle sloupce Ovoce). Vyberte buňku H64 a zadejte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spc="-30">
                <a:latin typeface="Segoe UI" panose="020B0502040204020203" pitchFamily="34" charset="0"/>
                <a:cs typeface="Segoe UI" panose="020B0502040204020203" pitchFamily="34" charset="0"/>
              </a:rPr>
              <a:t>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má tuto strukturu: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obraz_Krok"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56</xdr:row>
      <xdr:rowOff>180975</xdr:rowOff>
    </xdr:from>
    <xdr:to>
      <xdr:col>1</xdr:col>
      <xdr:colOff>4162425</xdr:colOff>
      <xdr:row>67</xdr:row>
      <xdr:rowOff>9525</xdr:rowOff>
    </xdr:to>
    <xdr:grpSp>
      <xdr:nvGrpSpPr>
        <xdr:cNvPr id="267" name="Skupina 266">
          <a:extLst>
            <a:ext uri="{FF2B5EF4-FFF2-40B4-BE49-F238E27FC236}">
              <a16:creationId xmlns:a16="http://schemas.microsoft.com/office/drawing/2014/main" id="{E8932D15-E179-42A0-91A2-EDDEA215314C}"/>
            </a:ext>
          </a:extLst>
        </xdr:cNvPr>
        <xdr:cNvGrpSpPr/>
      </xdr:nvGrpSpPr>
      <xdr:grpSpPr>
        <a:xfrm>
          <a:off x="1038225" y="11420475"/>
          <a:ext cx="3971925" cy="1962150"/>
          <a:chOff x="3048000" y="4524375"/>
          <a:chExt cx="3971925" cy="1924050"/>
        </a:xfrm>
      </xdr:grpSpPr>
      <xdr:sp macro="" textlink="">
        <xdr:nvSpPr>
          <xdr:cNvPr id="268" name="txt_Vzorec"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Skupina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VzorecZávorkaNahoře">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VzorecPopisekNahoře" descr="Jakou oblast chcete prohled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oblast chcete prohledat?</a:t>
              </a:r>
            </a:p>
          </xdr:txBody>
        </xdr:sp>
      </xdr:grpSp>
      <xdr:grpSp>
        <xdr:nvGrpSpPr>
          <xdr:cNvPr id="270" name="Skupina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VzorecZávorkaDole">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VzorecPopisekDole" descr="Jakou hodnotu (text nebo číslo) chcete hledat?&#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hodnotu (text nebo číslo) chcete hledat?</a:t>
              </a:r>
            </a:p>
          </xdr:txBody>
        </xdr:sp>
      </xdr:grpSp>
    </xdr:grpSp>
    <xdr:clientData/>
  </xdr:twoCellAnchor>
  <xdr:twoCellAnchor>
    <xdr:from>
      <xdr:col>0</xdr:col>
      <xdr:colOff>619125</xdr:colOff>
      <xdr:row>73</xdr:row>
      <xdr:rowOff>76182</xdr:rowOff>
    </xdr:from>
    <xdr:to>
      <xdr:col>1</xdr:col>
      <xdr:colOff>5123430</xdr:colOff>
      <xdr:row>83</xdr:row>
      <xdr:rowOff>106844</xdr:rowOff>
    </xdr:to>
    <xdr:grpSp>
      <xdr:nvGrpSpPr>
        <xdr:cNvPr id="275" name="Skupina 274">
          <a:extLst>
            <a:ext uri="{FF2B5EF4-FFF2-40B4-BE49-F238E27FC236}">
              <a16:creationId xmlns:a16="http://schemas.microsoft.com/office/drawing/2014/main" id="{847274C0-AC26-4344-B2CE-53D60DDD0425}"/>
            </a:ext>
          </a:extLst>
        </xdr:cNvPr>
        <xdr:cNvGrpSpPr/>
      </xdr:nvGrpSpPr>
      <xdr:grpSpPr>
        <a:xfrm>
          <a:off x="619125" y="14592282"/>
          <a:ext cx="5352030" cy="1935662"/>
          <a:chOff x="638175" y="14144607"/>
          <a:chExt cx="5323703" cy="1964237"/>
        </a:xfrm>
      </xdr:grpSpPr>
      <xdr:sp macro="" textlink="">
        <xdr:nvSpPr>
          <xdr:cNvPr id="276" name="VzorecZávorkaDole">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VzorecZávorkaDole">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VzorecZávorkaNahoře">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VzorecZávorkaNahoře">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Vzorec"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Courier New" panose="02070309020205020404" pitchFamily="49" charset="0"/>
              <a:ea typeface="Times New Roman" panose="02020603050405020304" pitchFamily="18" charset="0"/>
            </a:endParaRPr>
          </a:p>
        </xdr:txBody>
      </xdr:sp>
      <xdr:sp macro="" textlink="">
        <xdr:nvSpPr>
          <xdr:cNvPr id="281" name="txt_VzorecPopisekNahoře" descr="Toto je první oblast, ve které se mají počítat shody.&#10;&#10;&#10;">
            <a:extLst>
              <a:ext uri="{FF2B5EF4-FFF2-40B4-BE49-F238E27FC236}">
                <a16:creationId xmlns:a16="http://schemas.microsoft.com/office/drawing/2014/main" id="{DED25350-43A6-40AF-99DE-4A8B25E7E5AE}"/>
              </a:ext>
            </a:extLst>
          </xdr:cNvPr>
          <xdr:cNvSpPr txBox="1">
            <a:spLocks noChangeArrowheads="1"/>
          </xdr:cNvSpPr>
        </xdr:nvSpPr>
        <xdr:spPr bwMode="auto">
          <a:xfrm>
            <a:off x="1831974" y="14144607"/>
            <a:ext cx="1762273"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první oblast, ve které se mají počítat shody.</a:t>
            </a:r>
          </a:p>
        </xdr:txBody>
      </xdr:sp>
      <xdr:sp macro="" textlink="">
        <xdr:nvSpPr>
          <xdr:cNvPr id="282" name="txt_VzorecPopisekNahoře" descr="Toto je druhá oblast, ve které se mají počítat shody.&#10;">
            <a:extLst>
              <a:ext uri="{FF2B5EF4-FFF2-40B4-BE49-F238E27FC236}">
                <a16:creationId xmlns:a16="http://schemas.microsoft.com/office/drawing/2014/main" id="{11EE695F-0D8C-4F27-9607-875A146520A9}"/>
              </a:ext>
            </a:extLst>
          </xdr:cNvPr>
          <xdr:cNvSpPr txBox="1">
            <a:spLocks noChangeArrowheads="1"/>
          </xdr:cNvSpPr>
        </xdr:nvSpPr>
        <xdr:spPr bwMode="auto">
          <a:xfrm>
            <a:off x="3707113" y="14144607"/>
            <a:ext cx="1772575"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cs" sz="1100">
                <a:effectLst/>
                <a:latin typeface="Calibri" panose="020F0502020204030204" pitchFamily="34" charset="0"/>
                <a:ea typeface="+mn-ea"/>
                <a:cs typeface="+mn-cs"/>
              </a:rPr>
              <a:t>Toto je druhá oblast, ve které se mají počítat shody.</a:t>
            </a:r>
            <a:endParaRPr lang="en-US">
              <a:effectLst/>
              <a:latin typeface="Calibri" panose="020F0502020204030204" pitchFamily="34" charset="0"/>
            </a:endParaRPr>
          </a:p>
        </xdr:txBody>
      </xdr:sp>
      <xdr:sp macro="" textlink="">
        <xdr:nvSpPr>
          <xdr:cNvPr id="283" name="txt_VzorecPopisekDole" descr="Toto je kritérium pro první shodu.&#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cs" sz="1100">
                <a:effectLst/>
                <a:latin typeface="Calibri" panose="020F0502020204030204" pitchFamily="34" charset="0"/>
                <a:ea typeface="+mn-ea"/>
                <a:cs typeface="+mn-cs"/>
              </a:rPr>
              <a:t>Toto je kritérium pro první shodu.</a:t>
            </a:r>
            <a:endParaRPr lang="en-US">
              <a:effectLst/>
              <a:latin typeface="Calibri" panose="020F0502020204030204" pitchFamily="34" charset="0"/>
            </a:endParaRPr>
          </a:p>
        </xdr:txBody>
      </xdr:sp>
      <xdr:sp macro="" textlink="">
        <xdr:nvSpPr>
          <xdr:cNvPr id="284" name="txt_VzorecPopisekDole" descr="Toto je kritérium pro druhou shodu.&#10;">
            <a:extLst>
              <a:ext uri="{FF2B5EF4-FFF2-40B4-BE49-F238E27FC236}">
                <a16:creationId xmlns:a16="http://schemas.microsoft.com/office/drawing/2014/main" id="{838EB08C-21C3-4C95-9A03-F7C12DFF31CD}"/>
              </a:ext>
            </a:extLst>
          </xdr:cNvPr>
          <xdr:cNvSpPr txBox="1">
            <a:spLocks noChangeArrowheads="1"/>
          </xdr:cNvSpPr>
        </xdr:nvSpPr>
        <xdr:spPr bwMode="auto">
          <a:xfrm>
            <a:off x="4721726" y="15615070"/>
            <a:ext cx="1240152"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kritérium</a:t>
            </a:r>
            <a:r>
              <a:rPr lang="cs" sz="1100" baseline="0">
                <a:effectLst/>
                <a:latin typeface="Calibri" panose="020F0502020204030204" pitchFamily="34" charset="0"/>
                <a:ea typeface="Calibri" panose="020F0502020204030204" pitchFamily="34" charset="0"/>
                <a:cs typeface="Times New Roman" panose="02020603050405020304" pitchFamily="18" charset="0"/>
              </a:rPr>
              <a:t> pro druhou shodu.</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85</xdr:row>
      <xdr:rowOff>66675</xdr:rowOff>
    </xdr:from>
    <xdr:to>
      <xdr:col>1</xdr:col>
      <xdr:colOff>2446842</xdr:colOff>
      <xdr:row>88</xdr:row>
      <xdr:rowOff>26099</xdr:rowOff>
    </xdr:to>
    <xdr:sp macro="" textlink="">
      <xdr:nvSpPr>
        <xdr:cNvPr id="285" name="Tlačítko Další podrobnosti" descr="Podívat se na to podrobněji">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8687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xdr:from>
      <xdr:col>0</xdr:col>
      <xdr:colOff>619125</xdr:colOff>
      <xdr:row>109</xdr:row>
      <xdr:rowOff>180975</xdr:rowOff>
    </xdr:from>
    <xdr:to>
      <xdr:col>1</xdr:col>
      <xdr:colOff>2494467</xdr:colOff>
      <xdr:row>112</xdr:row>
      <xdr:rowOff>140399</xdr:rowOff>
    </xdr:to>
    <xdr:sp macro="" textlink="">
      <xdr:nvSpPr>
        <xdr:cNvPr id="131" name="Tlačítko Další podrobnosti" descr="Podívat se na to podrobněji">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5550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581026</xdr:colOff>
      <xdr:row>10</xdr:row>
      <xdr:rowOff>9525</xdr:rowOff>
    </xdr:from>
    <xdr:to>
      <xdr:col>6</xdr:col>
      <xdr:colOff>485776</xdr:colOff>
      <xdr:row>19</xdr:row>
      <xdr:rowOff>2128</xdr:rowOff>
    </xdr:to>
    <xdr:grpSp>
      <xdr:nvGrpSpPr>
        <xdr:cNvPr id="76" name="VŠIMNĚTE SI" descr="VŠIMNĚTE SI&#10;&#10;">
          <a:extLst>
            <a:ext uri="{FF2B5EF4-FFF2-40B4-BE49-F238E27FC236}">
              <a16:creationId xmlns:a16="http://schemas.microsoft.com/office/drawing/2014/main" id="{16122225-CAAD-44E9-BB30-7B1C9C3D2195}"/>
            </a:ext>
          </a:extLst>
        </xdr:cNvPr>
        <xdr:cNvGrpSpPr/>
      </xdr:nvGrpSpPr>
      <xdr:grpSpPr>
        <a:xfrm>
          <a:off x="6972301" y="2505075"/>
          <a:ext cx="2876550" cy="1716628"/>
          <a:chOff x="7830674" y="7686975"/>
          <a:chExt cx="2876409" cy="1716628"/>
        </a:xfrm>
      </xdr:grpSpPr>
      <xdr:grpSp>
        <xdr:nvGrpSpPr>
          <xdr:cNvPr id="77" name="Čáry závorky">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Další čára závorky" descr="Čára závorky">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Čára závorky" descr="Čára závorky&#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Hvězdičky" descr="Hvězdičky">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Pokyny"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57455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Měli byste dojít ke vzorci </a:t>
            </a:r>
            <a:r>
              <a:rPr lang="cs" sz="1100" b="1" kern="0">
                <a:solidFill>
                  <a:schemeClr val="bg2">
                    <a:lumMod val="25000"/>
                  </a:schemeClr>
                </a:solidFill>
                <a:latin typeface="+mn-lt"/>
                <a:ea typeface="Segoe UI" pitchFamily="34" charset="0"/>
                <a:cs typeface="Segoe UI Light" panose="020B0502040204020203" pitchFamily="34" charset="0"/>
              </a:rPr>
              <a:t>=SVYHLEDAT(C10;C5:D8;2;NEPRAVDA)</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Skupina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Obdélník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Krok" descr="Další informace na webu&#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Přímá spojnice 84" descr="Ozdobná linka">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Přímá spojnice 85" descr="Ozdobná linka">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2562225</xdr:colOff>
      <xdr:row>40</xdr:row>
      <xdr:rowOff>147073</xdr:rowOff>
    </xdr:to>
    <xdr:grpSp>
      <xdr:nvGrpSpPr>
        <xdr:cNvPr id="5" name="Skupina 4">
          <a:extLst>
            <a:ext uri="{FF2B5EF4-FFF2-40B4-BE49-F238E27FC236}">
              <a16:creationId xmlns:a16="http://schemas.microsoft.com/office/drawing/2014/main" id="{82632918-520D-4E51-9E28-E3DEB82D9A91}"/>
            </a:ext>
          </a:extLst>
        </xdr:cNvPr>
        <xdr:cNvGrpSpPr/>
      </xdr:nvGrpSpPr>
      <xdr:grpSpPr>
        <a:xfrm>
          <a:off x="562406" y="8008069"/>
          <a:ext cx="2866594" cy="359079"/>
          <a:chOff x="562406" y="11008444"/>
          <a:chExt cx="2866594" cy="359079"/>
        </a:xfrm>
      </xdr:grpSpPr>
      <xdr:sp macro="" textlink="">
        <xdr:nvSpPr>
          <xdr:cNvPr id="87" name="Krok" descr="Hypertextový odkaz na všechny informace o funkci KDYŽ na webu&#10;&#10;">
            <a:hlinkClick xmlns:r="http://schemas.openxmlformats.org/officeDocument/2006/relationships" r:id="rId3" tooltip="Pomocí této možnosti zobrazíte další informace o vzorcích v Excelu na webu."/>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Přehled</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vzorců v Excelu</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fika 22" descr="Šipka">
            <a:hlinkClick xmlns:r="http://schemas.openxmlformats.org/officeDocument/2006/relationships" r:id="rId3" tooltip="Pomocí této možnosti získáte další informace z webu."/>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Skupina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Krok" descr="Hypertextový odkaz na všechny informace o funkci IFS na webu&#10;">
            <a:hlinkClick xmlns:r="http://schemas.openxmlformats.org/officeDocument/2006/relationships" r:id="rId6" tooltip="Pomocí této možnosti můžete zobrazit všechny funkce Excelu podle kategorie na webu."/>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Funkce Excelu (podle</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kategorie)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fika 22" descr="Šipka">
            <a:hlinkClick xmlns:r="http://schemas.openxmlformats.org/officeDocument/2006/relationships" r:id="rId6" tooltip="Pomocí této možnosti získáte další informace z webu."/>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3076575</xdr:colOff>
      <xdr:row>46</xdr:row>
      <xdr:rowOff>177367</xdr:rowOff>
    </xdr:to>
    <xdr:grpSp>
      <xdr:nvGrpSpPr>
        <xdr:cNvPr id="2" name="Skupina 1">
          <a:extLst>
            <a:ext uri="{FF2B5EF4-FFF2-40B4-BE49-F238E27FC236}">
              <a16:creationId xmlns:a16="http://schemas.microsoft.com/office/drawing/2014/main" id="{2F82E782-5C9A-405F-90E2-13AE28FFFCBD}"/>
            </a:ext>
          </a:extLst>
        </xdr:cNvPr>
        <xdr:cNvGrpSpPr/>
      </xdr:nvGrpSpPr>
      <xdr:grpSpPr>
        <a:xfrm>
          <a:off x="562406" y="9176053"/>
          <a:ext cx="3380944" cy="364389"/>
          <a:chOff x="562406" y="12176428"/>
          <a:chExt cx="3380944" cy="364389"/>
        </a:xfrm>
      </xdr:grpSpPr>
      <xdr:sp macro="" textlink="">
        <xdr:nvSpPr>
          <xdr:cNvPr id="91" name="Krok" descr="Hypertextový odkaz na bezplatná školení k Excelu na webu&#10;">
            <a:hlinkClick xmlns:r="http://schemas.openxmlformats.org/officeDocument/2006/relationships" r:id="rId7" tooltip="Pomocí této možnosti můžete přejít na bezplatná školení k Excelu na webu."/>
            <a:extLst>
              <a:ext uri="{FF2B5EF4-FFF2-40B4-BE49-F238E27FC236}">
                <a16:creationId xmlns:a16="http://schemas.microsoft.com/office/drawing/2014/main" id="{19A3D044-BB8D-41AF-8364-CFED7743E9E8}"/>
              </a:ext>
            </a:extLst>
          </xdr:cNvPr>
          <xdr:cNvSpPr txBox="1"/>
        </xdr:nvSpPr>
        <xdr:spPr>
          <a:xfrm>
            <a:off x="1040199" y="12227532"/>
            <a:ext cx="29031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92" name="Grafika 22" descr="Šipka">
            <a:hlinkClick xmlns:r="http://schemas.openxmlformats.org/officeDocument/2006/relationships" r:id="rId7" tooltip="Pomocí této možnosti získáte další informace z webu."/>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2590800</xdr:colOff>
      <xdr:row>44</xdr:row>
      <xdr:rowOff>145825</xdr:rowOff>
    </xdr:to>
    <xdr:grpSp>
      <xdr:nvGrpSpPr>
        <xdr:cNvPr id="3" name="Skupina 2">
          <a:extLst>
            <a:ext uri="{FF2B5EF4-FFF2-40B4-BE49-F238E27FC236}">
              <a16:creationId xmlns:a16="http://schemas.microsoft.com/office/drawing/2014/main" id="{F4AC7FE3-2FB4-4A3F-8F6D-E41D0BF24478}"/>
            </a:ext>
          </a:extLst>
        </xdr:cNvPr>
        <xdr:cNvGrpSpPr/>
      </xdr:nvGrpSpPr>
      <xdr:grpSpPr>
        <a:xfrm>
          <a:off x="562406" y="8763511"/>
          <a:ext cx="2895169" cy="364389"/>
          <a:chOff x="562406" y="11763886"/>
          <a:chExt cx="2895169" cy="364389"/>
        </a:xfrm>
      </xdr:grpSpPr>
      <xdr:sp macro="" textlink="">
        <xdr:nvSpPr>
          <xdr:cNvPr id="93" name="Krok" descr="Hypertextový odkaz na článek o pokročilých příkazech KDYŽ na webu&#10;">
            <a:hlinkClick xmlns:r="http://schemas.openxmlformats.org/officeDocument/2006/relationships" r:id="rId8" tooltip="Pomocí této možnosti můžete zobrazit všechny funkce Excelu podle abecedy na webu."/>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Funkce Excelu (podle abecedy)</a:t>
            </a:r>
          </a:p>
        </xdr:txBody>
      </xdr:sp>
      <xdr:pic>
        <xdr:nvPicPr>
          <xdr:cNvPr id="94"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PozadíProhlídky" descr="Pozadí">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ZáhlavíProhlídky" descr="Nechejte si poradit od průvodce funkcemi">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Nechejte si poradit od průvodce funkcemi</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ProhlídkaŘádek1" descr="Ozdobná linka">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ProhlídkaŘádek2" descr="Ozdobná linka">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ÚvodProhlídky" descr="Pokud znáte název funkce, kterou chcete použít, ale nevíte, jak přesně vytvořit vzorec, může vám pomoct průvodce funkcemi.">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Pokud znáte název funkce, kterou chcete použít, ale nevíte, jak přesně vytvořit vzorec, může vám pomoct průvodce funkcemi.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57141</xdr:rowOff>
    </xdr:from>
    <xdr:to>
      <xdr:col>1</xdr:col>
      <xdr:colOff>4943475</xdr:colOff>
      <xdr:row>10</xdr:row>
      <xdr:rowOff>19052</xdr:rowOff>
    </xdr:to>
    <xdr:grpSp>
      <xdr:nvGrpSpPr>
        <xdr:cNvPr id="67" name="skup_Krok">
          <a:extLst>
            <a:ext uri="{FF2B5EF4-FFF2-40B4-BE49-F238E27FC236}">
              <a16:creationId xmlns:a16="http://schemas.microsoft.com/office/drawing/2014/main" id="{BD77C92C-5C36-46AE-A637-B10B8A476780}"/>
            </a:ext>
          </a:extLst>
        </xdr:cNvPr>
        <xdr:cNvGrpSpPr/>
      </xdr:nvGrpSpPr>
      <xdr:grpSpPr>
        <a:xfrm>
          <a:off x="576262" y="1581141"/>
          <a:ext cx="5233988" cy="933461"/>
          <a:chOff x="647700" y="7419975"/>
          <a:chExt cx="5326256" cy="893480"/>
        </a:xfrm>
      </xdr:grpSpPr>
      <xdr:sp macro="" textlink="">
        <xdr:nvSpPr>
          <xdr:cNvPr id="68" name="txt_Krok" descr="Vyberte buňku D16 a pak přejděte na Vzorce &gt; Vložit funkci &gt; do pole Vyhledat funkci zadejte SVYHLEDAT a stiskněte Přejít. Až uvidíte zvýrazněnou funkci SVYHLEDAT, klikněte dole na OK. Když funkci vyberete v seznamu, Excel zobrazí její syntaxi.">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Vyberte buňku D10 a pak přejděte na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Vzorce</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Vložit funkci</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do pole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Vyhledat funkci</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zadejte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SVYHLEDAT</a:t>
            </a:r>
            <a:r>
              <a:rPr lang="cs" sz="1100" b="1"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0"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a </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stiskněte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Přejít</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Až uvidíte zvýrazněnou funkci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SVYHLEDAT</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klikněte dole na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a:t>
            </a:r>
            <a:r>
              <a:rPr lang="cs" sz="1100">
                <a:solidFill>
                  <a:schemeClr val="tx1">
                    <a:lumMod val="75000"/>
                    <a:lumOff val="25000"/>
                  </a:schemeClr>
                </a:solidFill>
                <a:latin typeface="Segoe UI" panose="020B0502040204020203" pitchFamily="34" charset="0"/>
                <a:cs typeface="Segoe UI" panose="020B0502040204020203" pitchFamily="34" charset="0"/>
              </a:rPr>
              <a:t> Když funkci vyberete v</a:t>
            </a:r>
            <a:r>
              <a:rPr lang="cs" sz="1100" baseline="0">
                <a:solidFill>
                  <a:schemeClr val="tx1">
                    <a:lumMod val="75000"/>
                    <a:lumOff val="25000"/>
                  </a:schemeClr>
                </a:solidFill>
                <a:latin typeface="Segoe UI" panose="020B0502040204020203" pitchFamily="34" charset="0"/>
                <a:cs typeface="Segoe UI" panose="020B0502040204020203" pitchFamily="34" charset="0"/>
              </a:rPr>
              <a:t> seznamu, Excel zobrazí její syntaxi.</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obraz_Krok"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skup_Krok">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txt_Krok"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Dalším krokem je zadat argumenty funkce do příslušných textových polí. Excel zadávané argumenty vyhodnotí a zobrazí jejich výsledek. Pod nimi potom zobrazí konečný výsledek. Až všechno zadáte,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Excel vzorec vloží do sešitu.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obraz_Krok"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TlačítkoPředchozí" descr="Vrátit se na předchozí list">
          <a:hlinkClick xmlns:r="http://schemas.openxmlformats.org/officeDocument/2006/relationships" r:id="rId9" tooltip="Kliknutím sem se můžete vrátit na předchozí lis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TlačítkoDalší" descr="Přejít na další list">
          <a:hlinkClick xmlns:r="http://schemas.openxmlformats.org/officeDocument/2006/relationships" r:id="rId10" tooltip="Kliknutím sem můžete přejít na další lis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oneCell">
    <xdr:from>
      <xdr:col>1</xdr:col>
      <xdr:colOff>330598</xdr:colOff>
      <xdr:row>15</xdr:row>
      <xdr:rowOff>114300</xdr:rowOff>
    </xdr:from>
    <xdr:to>
      <xdr:col>1</xdr:col>
      <xdr:colOff>4755751</xdr:colOff>
      <xdr:row>29</xdr:row>
      <xdr:rowOff>20793</xdr:rowOff>
    </xdr:to>
    <xdr:pic>
      <xdr:nvPicPr>
        <xdr:cNvPr id="7" name="Obrázek 6" descr="Dialogové okno s argumenty funkce SVYHLEDAT">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197373" y="3571875"/>
          <a:ext cx="4425153"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Skupina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Skupina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JE DOBRÉ VĚDĚT" descr="JE DOBRÉ VĚDĚT&#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fika 147" descr="Brýle">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Krok"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Odkazy na buňky a oblasti můžete napsat na klávesnici nebo je můžete vybrat myší.</a:t>
                </a:r>
                <a:endParaRPr lang="en-US" sz="1100">
                  <a:effectLst/>
                  <a:latin typeface="+mn-lt"/>
                </a:endParaRPr>
              </a:p>
            </xdr:txBody>
          </xdr:sp>
        </xdr:grpSp>
        <xdr:cxnSp macro="">
          <xdr:nvCxnSpPr>
            <xdr:cNvPr id="98" name="Spojnice: Zakřivená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JE DOBRÉ VĚDĚT" descr="JE DOBRÉ VĚDĚT&#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fika 147" descr="Brýle">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Krok"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Při zadávání jednotlivých argumentů se v dolní části formuláře poblíž výsledku vzorce zobrazí jejich popis.</a:t>
              </a:r>
              <a:endParaRPr lang="en-US" sz="1100">
                <a:effectLst/>
                <a:latin typeface="+mn-lt"/>
              </a:endParaRPr>
            </a:p>
          </xdr:txBody>
        </xdr:sp>
        <xdr:sp macro="" textlink="">
          <xdr:nvSpPr>
            <xdr:cNvPr id="104" name="Volný tvar: Obrazec 103" descr="Šipka">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50</xdr:row>
      <xdr:rowOff>0</xdr:rowOff>
    </xdr:to>
    <xdr:sp macro="" textlink="">
      <xdr:nvSpPr>
        <xdr:cNvPr id="49" name="txt_PozadíProhlídky" descr="Pozadí">
          <a:extLst>
            <a:ext uri="{FF2B5EF4-FFF2-40B4-BE49-F238E27FC236}">
              <a16:creationId xmlns:a16="http://schemas.microsoft.com/office/drawing/2014/main" id="{82635223-B159-4E05-9CEC-2A2F6DF969F2}"/>
            </a:ext>
          </a:extLst>
        </xdr:cNvPr>
        <xdr:cNvSpPr/>
      </xdr:nvSpPr>
      <xdr:spPr>
        <a:xfrm>
          <a:off x="342900" y="361950"/>
          <a:ext cx="5734050" cy="9810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ZáhlavíProhlídky" descr="Oprava chyb ve vzorcích">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Oprava chyb ve vzorcích</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ProhlídkaŘádek1" descr="Ozdobná linka">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46</xdr:row>
      <xdr:rowOff>125941</xdr:rowOff>
    </xdr:from>
    <xdr:to>
      <xdr:col>1</xdr:col>
      <xdr:colOff>4946626</xdr:colOff>
      <xdr:row>46</xdr:row>
      <xdr:rowOff>125941</xdr:rowOff>
    </xdr:to>
    <xdr:cxnSp macro="">
      <xdr:nvCxnSpPr>
        <xdr:cNvPr id="52" name="txt_ProhlídkaŘádek2" descr="Ozdobná linka">
          <a:extLst>
            <a:ext uri="{FF2B5EF4-FFF2-40B4-BE49-F238E27FC236}">
              <a16:creationId xmlns:a16="http://schemas.microsoft.com/office/drawing/2014/main" id="{B4EB5A39-3087-404B-86D1-9EB6F9D1ABB3}"/>
            </a:ext>
          </a:extLst>
        </xdr:cNvPr>
        <xdr:cNvCxnSpPr>
          <a:cxnSpLocks/>
        </xdr:cNvCxnSpPr>
      </xdr:nvCxnSpPr>
      <xdr:spPr>
        <a:xfrm>
          <a:off x="565153" y="95366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ÚvodProhlídky" descr="Dříve nebo později určitě narazíte na vzorec, který obsahuje chybu, což Excel zobrazí jako #NázevChyby!. Chyby můžou být užitečné, protože upozorní na to, že něco nefunguje správným způsobem, ale může být obtížné je opravit. Naštěstí je ale k dispozici několik možností, které vám pomůžou najít příčinu chyby a opravit ji.">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Dříve nebo později určitě narazíte na vzorec, který obsahuje chybu, což Excel zobrazí jako #NázevChyby. Chyby můžou být užitečné, protože upozorní na to, že něco nefunguje správným způsobem, ale může být obtížné je opravit. Naštěstí je ale k dispozici několik možností, které vám pomůžou najít příčinu chyby a opravit ji.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7</xdr:row>
      <xdr:rowOff>19050</xdr:rowOff>
    </xdr:from>
    <xdr:to>
      <xdr:col>1</xdr:col>
      <xdr:colOff>5039317</xdr:colOff>
      <xdr:row>14</xdr:row>
      <xdr:rowOff>85725</xdr:rowOff>
    </xdr:to>
    <xdr:grpSp>
      <xdr:nvGrpSpPr>
        <xdr:cNvPr id="2" name="Skupina 1">
          <a:extLst>
            <a:ext uri="{FF2B5EF4-FFF2-40B4-BE49-F238E27FC236}">
              <a16:creationId xmlns:a16="http://schemas.microsoft.com/office/drawing/2014/main" id="{A8B5C958-0EB2-41E2-B876-52C03CDCE6CA}"/>
            </a:ext>
          </a:extLst>
        </xdr:cNvPr>
        <xdr:cNvGrpSpPr/>
      </xdr:nvGrpSpPr>
      <xdr:grpSpPr>
        <a:xfrm>
          <a:off x="666924" y="1885950"/>
          <a:ext cx="5301081" cy="1352550"/>
          <a:chOff x="571500" y="1924050"/>
          <a:chExt cx="5229626" cy="1438275"/>
        </a:xfrm>
      </xdr:grpSpPr>
      <xdr:sp macro="" textlink="">
        <xdr:nvSpPr>
          <xdr:cNvPr id="55" name="txt_Krok" descr="Kontrola chyb – Přejděte na Vzorce &gt; Kontrola chyb. Načte se dialogové okno, které vám vysvětlí obecnou příčinu vaší konkrétní chyby. V buňce D9 je chyba #NENÍ_K_DISPOZICI kvůli tomu, že nešlo najít hodnotu Jablko. Tuto chybu můžete vyřešit tím, že použijete hodnotu, která skutečně existuje, nebo ji můžete potlačit pomocí funkce IFERROR. Můžete ji také ignorovat s tím, že budete vědět, že až použijete existující hodnotu, chyba zmizí.">
            <a:extLst>
              <a:ext uri="{FF2B5EF4-FFF2-40B4-BE49-F238E27FC236}">
                <a16:creationId xmlns:a16="http://schemas.microsoft.com/office/drawing/2014/main" id="{4AE4624F-481E-4B9E-ABC2-5B221D8CD197}"/>
              </a:ext>
            </a:extLst>
          </xdr:cNvPr>
          <xdr:cNvSpPr txBox="1"/>
        </xdr:nvSpPr>
        <xdr:spPr>
          <a:xfrm>
            <a:off x="991382" y="1966008"/>
            <a:ext cx="4809744" cy="1396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Kontrola chyb – Přejděte na </a:t>
            </a:r>
            <a:r>
              <a:rPr lang="cs"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a:t>
            </a: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Kontrola chyb</a:t>
            </a: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Načte se dialogové okno, které vám vysvětlí obecnou příčinu vaší konkrétní chyby. V buňce D9 je chyba </a:t>
            </a:r>
            <a:r>
              <a:rPr lang="cs"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#NENÍ_K_DISPOZICI</a:t>
            </a: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kvůli tomu, že nešlo najít hodnotu Jablko. Tuto chybu můžete vyřešit tím, že použijete hodnotu, která skutečně existuje, nebo ji můžete potlačit pomocí funkce </a:t>
            </a:r>
            <a:r>
              <a:rPr lang="cs"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Můžete ji také ignorovat s tím, že budete vědět, že až použijete existující hodnotu, chyba zmizí.</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obraz_Krok"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848020</xdr:colOff>
      <xdr:row>13</xdr:row>
      <xdr:rowOff>113113</xdr:rowOff>
    </xdr:from>
    <xdr:to>
      <xdr:col>1</xdr:col>
      <xdr:colOff>4895531</xdr:colOff>
      <xdr:row>23</xdr:row>
      <xdr:rowOff>112875</xdr:rowOff>
    </xdr:to>
    <xdr:pic>
      <xdr:nvPicPr>
        <xdr:cNvPr id="57" name="Obrázek 56" descr="Dialogové okno Kontrola chyb">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48020" y="3199213"/>
          <a:ext cx="4914286" cy="1904762"/>
        </a:xfrm>
        <a:prstGeom prst="rect">
          <a:avLst/>
        </a:prstGeom>
      </xdr:spPr>
    </xdr:pic>
    <xdr:clientData/>
  </xdr:twoCellAnchor>
  <xdr:twoCellAnchor editAs="absolute">
    <xdr:from>
      <xdr:col>0</xdr:col>
      <xdr:colOff>666924</xdr:colOff>
      <xdr:row>23</xdr:row>
      <xdr:rowOff>185738</xdr:rowOff>
    </xdr:from>
    <xdr:to>
      <xdr:col>1</xdr:col>
      <xdr:colOff>5039317</xdr:colOff>
      <xdr:row>27</xdr:row>
      <xdr:rowOff>133350</xdr:rowOff>
    </xdr:to>
    <xdr:grpSp>
      <xdr:nvGrpSpPr>
        <xdr:cNvPr id="3" name="Skupina 2">
          <a:extLst>
            <a:ext uri="{FF2B5EF4-FFF2-40B4-BE49-F238E27FC236}">
              <a16:creationId xmlns:a16="http://schemas.microsoft.com/office/drawing/2014/main" id="{76285975-E71E-42A6-9427-0A2776DA5CC0}"/>
            </a:ext>
          </a:extLst>
        </xdr:cNvPr>
        <xdr:cNvGrpSpPr/>
      </xdr:nvGrpSpPr>
      <xdr:grpSpPr>
        <a:xfrm>
          <a:off x="666924" y="4962525"/>
          <a:ext cx="5301081" cy="676275"/>
          <a:chOff x="571500" y="4957763"/>
          <a:chExt cx="5229626" cy="709612"/>
        </a:xfrm>
      </xdr:grpSpPr>
      <xdr:sp macro="" textlink="">
        <xdr:nvSpPr>
          <xdr:cNvPr id="59" name="txt_Krok" descr="Pokud kliknete na Nápověda k této chybě, otevře se téma nápovědy specifické pro danou chybovou zprávu. Když kliknete na Zobrazit kroky výpočtu, načte se dialogové okno Vyhodnotit vzorec.">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kliknete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Nápověda k této chybě</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otevře se téma nápovědy specifické pro danou chybovou zprávu. Když kliknete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Zobrazit kroky výpočtu</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načte se dialogové okno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Vyhodnotit vzorec</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obraz_Krok"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27</xdr:row>
      <xdr:rowOff>133350</xdr:rowOff>
    </xdr:from>
    <xdr:to>
      <xdr:col>1</xdr:col>
      <xdr:colOff>4800293</xdr:colOff>
      <xdr:row>41</xdr:row>
      <xdr:rowOff>56821</xdr:rowOff>
    </xdr:to>
    <xdr:pic>
      <xdr:nvPicPr>
        <xdr:cNvPr id="61" name="Obrázek 60" descr="Dialogové okno Vyhodnotit vzorec">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5886450"/>
          <a:ext cx="4914286" cy="2628571"/>
        </a:xfrm>
        <a:prstGeom prst="rect">
          <a:avLst/>
        </a:prstGeom>
      </xdr:spPr>
    </xdr:pic>
    <xdr:clientData/>
  </xdr:twoCellAnchor>
  <xdr:twoCellAnchor editAs="absolute">
    <xdr:from>
      <xdr:col>0</xdr:col>
      <xdr:colOff>666924</xdr:colOff>
      <xdr:row>41</xdr:row>
      <xdr:rowOff>133350</xdr:rowOff>
    </xdr:from>
    <xdr:to>
      <xdr:col>1</xdr:col>
      <xdr:colOff>5039317</xdr:colOff>
      <xdr:row>46</xdr:row>
      <xdr:rowOff>28575</xdr:rowOff>
    </xdr:to>
    <xdr:grpSp>
      <xdr:nvGrpSpPr>
        <xdr:cNvPr id="4" name="Skupina 3">
          <a:extLst>
            <a:ext uri="{FF2B5EF4-FFF2-40B4-BE49-F238E27FC236}">
              <a16:creationId xmlns:a16="http://schemas.microsoft.com/office/drawing/2014/main" id="{85545FAE-3743-4F8E-97DB-E0C750FA7DE7}"/>
            </a:ext>
          </a:extLst>
        </xdr:cNvPr>
        <xdr:cNvGrpSpPr/>
      </xdr:nvGrpSpPr>
      <xdr:grpSpPr>
        <a:xfrm>
          <a:off x="666924" y="8191500"/>
          <a:ext cx="5301081" cy="800100"/>
          <a:chOff x="571500" y="8372475"/>
          <a:chExt cx="5229626" cy="847725"/>
        </a:xfrm>
      </xdr:grpSpPr>
      <xdr:sp macro="" textlink="">
        <xdr:nvSpPr>
          <xdr:cNvPr id="63" name="txt_Krok" descr="Při každém kliknutí na Vyhodnotit provede Excel jeden krok ve vzorci. Nemusí vám při tom přesně říct, proč k chybě dochází, ale ukáže vám, kdy k ní dojde.">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Při každém kliknutí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Vyhodnotit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provede Excel jeden krok ve vzorci. Nemusí vám při tom přesně říct, proč k chybě dochází, ale ukáže vám, kdy k ní dojde. Pak se podívejte na příslušné téma nápovědy a zkuste vyvodit, co je ve vzorci špatně.</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obraz_Krok"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47</xdr:row>
      <xdr:rowOff>95250</xdr:rowOff>
    </xdr:from>
    <xdr:to>
      <xdr:col>1</xdr:col>
      <xdr:colOff>998947</xdr:colOff>
      <xdr:row>49</xdr:row>
      <xdr:rowOff>49699</xdr:rowOff>
    </xdr:to>
    <xdr:sp macro="" textlink="">
      <xdr:nvSpPr>
        <xdr:cNvPr id="65" name="TlačítkoPředchozí" descr="Vrátit se na předchozí list">
          <a:hlinkClick xmlns:r="http://schemas.openxmlformats.org/officeDocument/2006/relationships" r:id="rId3" tooltip="Kliknutím sem se můžete vrátit na předchozí list."/>
          <a:extLst>
            <a:ext uri="{FF2B5EF4-FFF2-40B4-BE49-F238E27FC236}">
              <a16:creationId xmlns:a16="http://schemas.microsoft.com/office/drawing/2014/main" id="{59901CBF-662C-46B7-9798-9856B1E5ACCE}"/>
            </a:ext>
          </a:extLst>
        </xdr:cNvPr>
        <xdr:cNvSpPr/>
      </xdr:nvSpPr>
      <xdr:spPr>
        <a:xfrm flipH="1">
          <a:off x="590550" y="96964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3669834</xdr:colOff>
      <xdr:row>47</xdr:row>
      <xdr:rowOff>95250</xdr:rowOff>
    </xdr:from>
    <xdr:to>
      <xdr:col>1</xdr:col>
      <xdr:colOff>4945006</xdr:colOff>
      <xdr:row>49</xdr:row>
      <xdr:rowOff>49699</xdr:rowOff>
    </xdr:to>
    <xdr:sp macro="" textlink="">
      <xdr:nvSpPr>
        <xdr:cNvPr id="66" name="TlačítkoDalší" descr="Přejít na další list">
          <a:hlinkClick xmlns:r="http://schemas.openxmlformats.org/officeDocument/2006/relationships" r:id="rId4" tooltip="Kliknutím sem můžete přejít na další list."/>
          <a:extLst>
            <a:ext uri="{FF2B5EF4-FFF2-40B4-BE49-F238E27FC236}">
              <a16:creationId xmlns:a16="http://schemas.microsoft.com/office/drawing/2014/main" id="{A1974C03-9104-44F6-9B95-FBB22D17937B}"/>
            </a:ext>
          </a:extLst>
        </xdr:cNvPr>
        <xdr:cNvSpPr/>
      </xdr:nvSpPr>
      <xdr:spPr>
        <a:xfrm>
          <a:off x="4536609" y="96964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2</xdr:col>
      <xdr:colOff>876300</xdr:colOff>
      <xdr:row>36</xdr:row>
      <xdr:rowOff>39572</xdr:rowOff>
    </xdr:from>
    <xdr:to>
      <xdr:col>6</xdr:col>
      <xdr:colOff>474132</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724775" y="7188085"/>
          <a:ext cx="3169707" cy="1097806"/>
          <a:chOff x="6375400" y="12711803"/>
          <a:chExt cx="3768724" cy="1159719"/>
        </a:xfrm>
      </xdr:grpSpPr>
      <xdr:sp macro="" textlink="">
        <xdr:nvSpPr>
          <xdr:cNvPr id="68" name="Krok"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Co</a:t>
            </a:r>
            <a:r>
              <a:rPr lang="cs" sz="1100" kern="0" baseline="0">
                <a:solidFill>
                  <a:schemeClr val="bg2">
                    <a:lumMod val="25000"/>
                  </a:schemeClr>
                </a:solidFill>
                <a:latin typeface="+mn-lt"/>
                <a:ea typeface="Segoe UI" pitchFamily="34" charset="0"/>
                <a:cs typeface="Segoe UI Light" panose="020B0502040204020203" pitchFamily="34" charset="0"/>
              </a:rPr>
              <a:t> je tu špatně? Rada: Zkoušíme sečíst </a:t>
            </a:r>
            <a:r>
              <a:rPr lang="cs" sz="1100" b="1" kern="0" baseline="0">
                <a:solidFill>
                  <a:schemeClr val="bg2">
                    <a:lumMod val="25000"/>
                  </a:schemeClr>
                </a:solidFill>
                <a:latin typeface="+mn-lt"/>
                <a:ea typeface="Segoe UI" pitchFamily="34" charset="0"/>
                <a:cs typeface="Segoe UI Light" panose="020B0502040204020203" pitchFamily="34" charset="0"/>
              </a:rPr>
              <a:t>SUMU</a:t>
            </a:r>
            <a:r>
              <a:rPr lang="cs" sz="1100" kern="0" baseline="0">
                <a:solidFill>
                  <a:schemeClr val="bg2">
                    <a:lumMod val="25000"/>
                  </a:schemeClr>
                </a:solidFill>
                <a:latin typeface="+mn-lt"/>
                <a:ea typeface="Segoe UI" pitchFamily="34" charset="0"/>
                <a:cs typeface="Segoe UI Light" panose="020B0502040204020203" pitchFamily="34" charset="0"/>
              </a:rPr>
              <a:t> všech položek.</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Volný tvar: Obrazec 68" descr="Čára závorky">
            <a:extLst>
              <a:ext uri="{FF2B5EF4-FFF2-40B4-BE49-F238E27FC236}">
                <a16:creationId xmlns:a16="http://schemas.microsoft.com/office/drawing/2014/main" id="{3423E3AF-F954-4862-94A1-D37E0D95C91F}"/>
              </a:ext>
            </a:extLst>
          </xdr:cNvPr>
          <xdr:cNvSpPr/>
        </xdr:nvSpPr>
        <xdr:spPr>
          <a:xfrm rot="5400000">
            <a:off x="7522385" y="12448922"/>
            <a:ext cx="189027" cy="71479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Volný tvar: Obrazec 69" descr="Čára závorky">
            <a:extLst>
              <a:ext uri="{FF2B5EF4-FFF2-40B4-BE49-F238E27FC236}">
                <a16:creationId xmlns:a16="http://schemas.microsoft.com/office/drawing/2014/main" id="{E531DB5C-8852-4427-93EE-D879198D5D23}"/>
              </a:ext>
            </a:extLst>
          </xdr:cNvPr>
          <xdr:cNvSpPr/>
        </xdr:nvSpPr>
        <xdr:spPr>
          <a:xfrm rot="16200000" flipH="1">
            <a:off x="6686807" y="12442439"/>
            <a:ext cx="183600" cy="7331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Oblouk 70">
            <a:extLst>
              <a:ext uri="{FF2B5EF4-FFF2-40B4-BE49-F238E27FC236}">
                <a16:creationId xmlns:a16="http://schemas.microsoft.com/office/drawing/2014/main" id="{8D097E0F-9121-42A6-893F-237084C044F6}"/>
              </a:ext>
            </a:extLst>
          </xdr:cNvPr>
          <xdr:cNvSpPr/>
        </xdr:nvSpPr>
        <xdr:spPr>
          <a:xfrm>
            <a:off x="7034693"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Oblouk 71">
            <a:extLst>
              <a:ext uri="{FF2B5EF4-FFF2-40B4-BE49-F238E27FC236}">
                <a16:creationId xmlns:a16="http://schemas.microsoft.com/office/drawing/2014/main" id="{27B18E5F-8500-435E-BC64-93732151EEA9}"/>
              </a:ext>
            </a:extLst>
          </xdr:cNvPr>
          <xdr:cNvSpPr/>
        </xdr:nvSpPr>
        <xdr:spPr>
          <a:xfrm flipH="1">
            <a:off x="7209970"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Obrázek 96" descr="Baňka">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21</xdr:row>
      <xdr:rowOff>52115</xdr:rowOff>
    </xdr:from>
    <xdr:to>
      <xdr:col>4</xdr:col>
      <xdr:colOff>428625</xdr:colOff>
      <xdr:row>25</xdr:row>
      <xdr:rowOff>180987</xdr:rowOff>
    </xdr:to>
    <xdr:grpSp>
      <xdr:nvGrpSpPr>
        <xdr:cNvPr id="74" name="JE DOBRÉ VĚDĚT" descr="JE DOBRÉ VĚDĚT&#10;&#10;">
          <a:extLst>
            <a:ext uri="{FF2B5EF4-FFF2-40B4-BE49-F238E27FC236}">
              <a16:creationId xmlns:a16="http://schemas.microsoft.com/office/drawing/2014/main" id="{31BEE91F-7C0C-4732-BB35-0C8B019C6B03}"/>
            </a:ext>
          </a:extLst>
        </xdr:cNvPr>
        <xdr:cNvGrpSpPr/>
      </xdr:nvGrpSpPr>
      <xdr:grpSpPr>
        <a:xfrm>
          <a:off x="6896100" y="4471715"/>
          <a:ext cx="2657475" cy="852772"/>
          <a:chOff x="6778625" y="15619706"/>
          <a:chExt cx="2584778" cy="855693"/>
        </a:xfrm>
      </xdr:grpSpPr>
      <xdr:sp macro="" textlink="">
        <xdr:nvSpPr>
          <xdr:cNvPr id="75" name="Krok"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tx1">
                    <a:lumMod val="75000"/>
                    <a:lumOff val="25000"/>
                  </a:schemeClr>
                </a:solidFill>
                <a:effectLst/>
                <a:latin typeface="+mn-lt"/>
                <a:ea typeface="+mn-ea"/>
                <a:cs typeface="+mn-cs"/>
              </a:rPr>
              <a:t>Když kliknete na </a:t>
            </a:r>
            <a:r>
              <a:rPr lang="cs" sz="1100" b="1" i="0" kern="1200" baseline="0">
                <a:solidFill>
                  <a:schemeClr val="tx1">
                    <a:lumMod val="75000"/>
                    <a:lumOff val="25000"/>
                  </a:schemeClr>
                </a:solidFill>
                <a:effectLst/>
                <a:latin typeface="+mn-lt"/>
                <a:ea typeface="+mn-ea"/>
                <a:cs typeface="+mn-cs"/>
              </a:rPr>
              <a:t>Možnosti</a:t>
            </a:r>
            <a:r>
              <a:rPr lang="cs" sz="1100" b="0" i="0" kern="1200" baseline="0">
                <a:solidFill>
                  <a:schemeClr val="tx1">
                    <a:lumMod val="75000"/>
                    <a:lumOff val="25000"/>
                  </a:schemeClr>
                </a:solidFill>
                <a:effectLst/>
                <a:latin typeface="+mn-lt"/>
                <a:ea typeface="+mn-ea"/>
                <a:cs typeface="+mn-cs"/>
              </a:rPr>
              <a:t>, můžete nastavit pravidla, kdy se chyby v Excelu mají zobrazit nebo ignorovat.</a:t>
            </a:r>
            <a:endParaRPr lang="en-US" sz="1100">
              <a:solidFill>
                <a:schemeClr val="tx1">
                  <a:lumMod val="75000"/>
                  <a:lumOff val="25000"/>
                </a:schemeClr>
              </a:solidFill>
              <a:effectLst/>
              <a:latin typeface="+mn-lt"/>
            </a:endParaRPr>
          </a:p>
        </xdr:txBody>
      </xdr:sp>
      <xdr:pic>
        <xdr:nvPicPr>
          <xdr:cNvPr id="76" name="Grafika 147" descr="Brýle">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828675</xdr:colOff>
      <xdr:row>22</xdr:row>
      <xdr:rowOff>9525</xdr:rowOff>
    </xdr:from>
    <xdr:to>
      <xdr:col>1</xdr:col>
      <xdr:colOff>5495927</xdr:colOff>
      <xdr:row>22</xdr:row>
      <xdr:rowOff>123825</xdr:rowOff>
    </xdr:to>
    <xdr:cxnSp macro="">
      <xdr:nvCxnSpPr>
        <xdr:cNvPr id="77" name="Spojnice: Zakřivená 76">
          <a:extLst>
            <a:ext uri="{FF2B5EF4-FFF2-40B4-BE49-F238E27FC236}">
              <a16:creationId xmlns:a16="http://schemas.microsoft.com/office/drawing/2014/main" id="{16767E7F-5A94-4A53-A7E2-81A5EF1897C0}"/>
            </a:ext>
          </a:extLst>
        </xdr:cNvPr>
        <xdr:cNvCxnSpPr/>
      </xdr:nvCxnSpPr>
      <xdr:spPr>
        <a:xfrm rot="10800000" flipV="1">
          <a:off x="1695450" y="4810125"/>
          <a:ext cx="4667252" cy="114300"/>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50</xdr:row>
      <xdr:rowOff>76200</xdr:rowOff>
    </xdr:from>
    <xdr:to>
      <xdr:col>1</xdr:col>
      <xdr:colOff>5209413</xdr:colOff>
      <xdr:row>64</xdr:row>
      <xdr:rowOff>9525</xdr:rowOff>
    </xdr:to>
    <xdr:grpSp>
      <xdr:nvGrpSpPr>
        <xdr:cNvPr id="78" name="Skupina 77">
          <a:extLst>
            <a:ext uri="{FF2B5EF4-FFF2-40B4-BE49-F238E27FC236}">
              <a16:creationId xmlns:a16="http://schemas.microsoft.com/office/drawing/2014/main" id="{340F396F-7EEE-4FE2-8349-58C6AAB22606}"/>
            </a:ext>
          </a:extLst>
        </xdr:cNvPr>
        <xdr:cNvGrpSpPr/>
      </xdr:nvGrpSpPr>
      <xdr:grpSpPr>
        <a:xfrm>
          <a:off x="342900" y="9763125"/>
          <a:ext cx="5795201" cy="2466975"/>
          <a:chOff x="352425" y="10715625"/>
          <a:chExt cx="5733288" cy="2390775"/>
        </a:xfrm>
      </xdr:grpSpPr>
      <xdr:sp macro="" textlink="">
        <xdr:nvSpPr>
          <xdr:cNvPr id="79" name="Obdélník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Krok" descr="Další informace na webu&#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Přímá spojnice 80" descr="Ozdobná linka">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Přímá spojnice 81" descr="Ozdobná linka">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54</xdr:row>
      <xdr:rowOff>64219</xdr:rowOff>
    </xdr:from>
    <xdr:to>
      <xdr:col>1</xdr:col>
      <xdr:colOff>2552700</xdr:colOff>
      <xdr:row>56</xdr:row>
      <xdr:rowOff>42298</xdr:rowOff>
    </xdr:to>
    <xdr:grpSp>
      <xdr:nvGrpSpPr>
        <xdr:cNvPr id="83" name="Skupina 82">
          <a:extLst>
            <a:ext uri="{FF2B5EF4-FFF2-40B4-BE49-F238E27FC236}">
              <a16:creationId xmlns:a16="http://schemas.microsoft.com/office/drawing/2014/main" id="{1612118D-530C-41CF-BA41-E6AC52C9311F}"/>
            </a:ext>
          </a:extLst>
        </xdr:cNvPr>
        <xdr:cNvGrpSpPr/>
      </xdr:nvGrpSpPr>
      <xdr:grpSpPr>
        <a:xfrm>
          <a:off x="552881" y="10475044"/>
          <a:ext cx="2928507" cy="340029"/>
          <a:chOff x="552881" y="10532194"/>
          <a:chExt cx="2866594" cy="359079"/>
        </a:xfrm>
      </xdr:grpSpPr>
      <xdr:sp macro="" textlink="">
        <xdr:nvSpPr>
          <xdr:cNvPr id="84" name="Krok" descr="Hypertextový odkaz na všechny informace o funkci KDYŽ na webu&#10;&#10;">
            <a:hlinkClick xmlns:r="http://schemas.openxmlformats.org/officeDocument/2006/relationships" r:id="rId9" tooltip="Pomocí této možnosti zobrazíte další informace o zjišťování chyb ve vzorcích na webu."/>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Zjišťování chyb ve vzorcích</a:t>
            </a:r>
          </a:p>
        </xdr:txBody>
      </xdr:sp>
      <xdr:pic>
        <xdr:nvPicPr>
          <xdr:cNvPr id="85"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56</xdr:row>
      <xdr:rowOff>58285</xdr:rowOff>
    </xdr:from>
    <xdr:to>
      <xdr:col>1</xdr:col>
      <xdr:colOff>2581275</xdr:colOff>
      <xdr:row>58</xdr:row>
      <xdr:rowOff>41674</xdr:rowOff>
    </xdr:to>
    <xdr:grpSp>
      <xdr:nvGrpSpPr>
        <xdr:cNvPr id="86" name="Skupina 85">
          <a:extLst>
            <a:ext uri="{FF2B5EF4-FFF2-40B4-BE49-F238E27FC236}">
              <a16:creationId xmlns:a16="http://schemas.microsoft.com/office/drawing/2014/main" id="{ADC1751D-5736-45B9-8E54-EF18BF377AD1}"/>
            </a:ext>
          </a:extLst>
        </xdr:cNvPr>
        <xdr:cNvGrpSpPr/>
      </xdr:nvGrpSpPr>
      <xdr:grpSpPr>
        <a:xfrm>
          <a:off x="552881" y="10831060"/>
          <a:ext cx="2957082" cy="345339"/>
          <a:chOff x="552881" y="10907260"/>
          <a:chExt cx="2895169" cy="364389"/>
        </a:xfrm>
      </xdr:grpSpPr>
      <xdr:sp macro="" textlink="">
        <xdr:nvSpPr>
          <xdr:cNvPr id="87" name="Krok" descr="Hypertextový odkaz na všechny informace o funkci IFS na webu&#10;">
            <a:hlinkClick xmlns:r="http://schemas.openxmlformats.org/officeDocument/2006/relationships" r:id="rId12" tooltip="Pomocí této možnosti zobrazíte další informace o tom, jak se vyhnout nefunkčním vzorcům, na webu."/>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Jak se vyhnout nefunkčním vzorcům</a:t>
            </a:r>
          </a:p>
        </xdr:txBody>
      </xdr:sp>
      <xdr:pic>
        <xdr:nvPicPr>
          <xdr:cNvPr id="88"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60</xdr:row>
      <xdr:rowOff>89203</xdr:rowOff>
    </xdr:from>
    <xdr:to>
      <xdr:col>1</xdr:col>
      <xdr:colOff>3067050</xdr:colOff>
      <xdr:row>62</xdr:row>
      <xdr:rowOff>72592</xdr:rowOff>
    </xdr:to>
    <xdr:grpSp>
      <xdr:nvGrpSpPr>
        <xdr:cNvPr id="89" name="Skupina 88">
          <a:extLst>
            <a:ext uri="{FF2B5EF4-FFF2-40B4-BE49-F238E27FC236}">
              <a16:creationId xmlns:a16="http://schemas.microsoft.com/office/drawing/2014/main" id="{7988A760-4FB2-4E7F-B1F1-2324CEF3CF3E}"/>
            </a:ext>
          </a:extLst>
        </xdr:cNvPr>
        <xdr:cNvGrpSpPr/>
      </xdr:nvGrpSpPr>
      <xdr:grpSpPr>
        <a:xfrm>
          <a:off x="552881" y="11585878"/>
          <a:ext cx="3442857" cy="345339"/>
          <a:chOff x="552881" y="11700178"/>
          <a:chExt cx="3380944" cy="364389"/>
        </a:xfrm>
      </xdr:grpSpPr>
      <xdr:sp macro="" textlink="">
        <xdr:nvSpPr>
          <xdr:cNvPr id="90" name="Krok" descr="Hypertextový odkaz na bezplatná školení k Excelu na webu&#10;">
            <a:hlinkClick xmlns:r="http://schemas.openxmlformats.org/officeDocument/2006/relationships" r:id="rId13" tooltip="Pomocí této možnosti můžete přejít na bezplatná školení k Excelu na webu."/>
            <a:extLst>
              <a:ext uri="{FF2B5EF4-FFF2-40B4-BE49-F238E27FC236}">
                <a16:creationId xmlns:a16="http://schemas.microsoft.com/office/drawing/2014/main" id="{83AC531D-CB18-4A4A-92F0-122C8840F418}"/>
              </a:ext>
            </a:extLst>
          </xdr:cNvPr>
          <xdr:cNvSpPr txBox="1"/>
        </xdr:nvSpPr>
        <xdr:spPr>
          <a:xfrm>
            <a:off x="1030674" y="11751282"/>
            <a:ext cx="29031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91" name="Grafika 22" descr="Šipka">
            <a:hlinkClick xmlns:r="http://schemas.openxmlformats.org/officeDocument/2006/relationships" r:id="rId13" tooltip="Pomocí této možnosti získáte další informace z webu."/>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58</xdr:row>
      <xdr:rowOff>57661</xdr:rowOff>
    </xdr:from>
    <xdr:to>
      <xdr:col>1</xdr:col>
      <xdr:colOff>4000500</xdr:colOff>
      <xdr:row>60</xdr:row>
      <xdr:rowOff>41050</xdr:rowOff>
    </xdr:to>
    <xdr:grpSp>
      <xdr:nvGrpSpPr>
        <xdr:cNvPr id="92" name="Skupina 91">
          <a:extLst>
            <a:ext uri="{FF2B5EF4-FFF2-40B4-BE49-F238E27FC236}">
              <a16:creationId xmlns:a16="http://schemas.microsoft.com/office/drawing/2014/main" id="{1287D230-E85C-41F6-AC03-12C8065534DF}"/>
            </a:ext>
          </a:extLst>
        </xdr:cNvPr>
        <xdr:cNvGrpSpPr/>
      </xdr:nvGrpSpPr>
      <xdr:grpSpPr>
        <a:xfrm>
          <a:off x="552881" y="11192386"/>
          <a:ext cx="4376307" cy="345339"/>
          <a:chOff x="552881" y="11287636"/>
          <a:chExt cx="4314394" cy="364389"/>
        </a:xfrm>
      </xdr:grpSpPr>
      <xdr:sp macro="" textlink="">
        <xdr:nvSpPr>
          <xdr:cNvPr id="93" name="Krok" descr="Hypertextový odkaz na článek o pokročilých příkazech KDYŽ na webu&#10;">
            <a:hlinkClick xmlns:r="http://schemas.openxmlformats.org/officeDocument/2006/relationships" r:id="rId14" tooltip="Pomocí této možnosti zobrazíte další informace o vyhodnocování vnořených vzorců po jednotlivých krocích na webu."/>
            <a:extLst>
              <a:ext uri="{FF2B5EF4-FFF2-40B4-BE49-F238E27FC236}">
                <a16:creationId xmlns:a16="http://schemas.microsoft.com/office/drawing/2014/main" id="{517452E5-5203-44C3-8F73-C9234197799E}"/>
              </a:ext>
            </a:extLst>
          </xdr:cNvPr>
          <xdr:cNvSpPr txBox="1"/>
        </xdr:nvSpPr>
        <xdr:spPr>
          <a:xfrm>
            <a:off x="1018065" y="11355911"/>
            <a:ext cx="384921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Vyhodnocování</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vnořených vzorců po jednotlivých krocích</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fika 22" descr="Šipka">
            <a:hlinkClick xmlns:r="http://schemas.openxmlformats.org/officeDocument/2006/relationships" r:id="rId14" tooltip="Pomocí této možnosti získáte další informace z webu."/>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Přímá spojnice 1" descr="Ozdobná linka">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Skupina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Skupina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Obdélník 29" descr="Pozadí">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Obdélník 30" descr="Pozadí">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Uvítací zpráva" descr="Pokračujte dál. Je ještě spousta dalších způsobů, jak si zjednodušit práci:">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Pokračujte dál. S Excelem se toho dá naučit ještě více:</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Uvítací zpráva" descr="Máte k Excelu další otázky?">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2600" b="0" i="0" baseline="0">
                <a:solidFill>
                  <a:schemeClr val="bg1"/>
                </a:solidFill>
                <a:effectLst/>
                <a:latin typeface="Segoe UI Light" pitchFamily="34" charset="0"/>
                <a:ea typeface="Segoe UI" pitchFamily="34" charset="0"/>
                <a:cs typeface="Segoe UI" pitchFamily="34" charset="0"/>
              </a:rPr>
              <a:t>Máte k Excelu další otázky?</a:t>
            </a:r>
            <a:endParaRPr lang="en-US" sz="2600" b="0">
              <a:latin typeface="Segoe UI Light" pitchFamily="34" charset="0"/>
              <a:ea typeface="Segoe UI" pitchFamily="34" charset="0"/>
              <a:cs typeface="Segoe UI" pitchFamily="34" charset="0"/>
            </a:endParaRPr>
          </a:p>
        </xdr:txBody>
      </xdr:sp>
      <xdr:pic>
        <xdr:nvPicPr>
          <xdr:cNvPr id="18" name="Obrázek 17" descr="Tlačítko Řekněte mi">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015863" y="1468611"/>
            <a:ext cx="1012148" cy="941629"/>
          </a:xfrm>
          <a:prstGeom prst="rect">
            <a:avLst/>
          </a:prstGeom>
        </xdr:spPr>
      </xdr:pic>
      <xdr:sp macro="" textlink="">
        <xdr:nvSpPr>
          <xdr:cNvPr id="19" name="Uvítací zpráva" descr="Klikněte na tlačítko Řekněte mi a napište, co chcete vědět.">
            <a:extLst>
              <a:ext uri="{FF2B5EF4-FFF2-40B4-BE49-F238E27FC236}">
                <a16:creationId xmlns:a16="http://schemas.microsoft.com/office/drawing/2014/main" id="{5778FEE5-3107-48FB-9854-7817EF5A9214}"/>
              </a:ext>
            </a:extLst>
          </xdr:cNvPr>
          <xdr:cNvSpPr txBox="1"/>
        </xdr:nvSpPr>
        <xdr:spPr>
          <a:xfrm>
            <a:off x="762519" y="1762816"/>
            <a:ext cx="5323955"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Klikněte na tlačítko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Microsoft Search</a:t>
            </a:r>
            <a:r>
              <a:rPr lang="c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a napište, co chcete vědět.</a:t>
            </a:r>
          </a:p>
        </xdr:txBody>
      </xdr:sp>
      <xdr:pic>
        <xdr:nvPicPr>
          <xdr:cNvPr id="20" name="Obrázek 19" descr="Tlačítko Řekněte mi, co chcete udělat">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962650" y="1705809"/>
            <a:ext cx="3192453" cy="837365"/>
          </a:xfrm>
          <a:prstGeom prst="rect">
            <a:avLst/>
          </a:prstGeom>
        </xdr:spPr>
      </xdr:pic>
      <xdr:sp macro="" textlink="">
        <xdr:nvSpPr>
          <xdr:cNvPr id="23" name="Textové pole 22" descr="Další informace">
            <a:hlinkClick xmlns:r="http://schemas.openxmlformats.org/officeDocument/2006/relationships" r:id="rId3" tooltip="Další informace o komunitě Excelu na webu"/>
            <a:extLst>
              <a:ext uri="{FF2B5EF4-FFF2-40B4-BE49-F238E27FC236}">
                <a16:creationId xmlns:a16="http://schemas.microsoft.com/office/drawing/2014/main" id="{0E4F3BD9-1086-4455-B51C-A8936225A3CC}"/>
              </a:ext>
            </a:extLst>
          </xdr:cNvPr>
          <xdr:cNvSpPr txBox="1"/>
        </xdr:nvSpPr>
        <xdr:spPr>
          <a:xfrm>
            <a:off x="1805448" y="4330350"/>
            <a:ext cx="1709278"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 (jenom v angličtině)</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ové pole 23" descr="Další informace">
            <a:hlinkClick xmlns:r="http://schemas.openxmlformats.org/officeDocument/2006/relationships" r:id="rId4" tooltip="Další informace o novinkách v Excelu na webu"/>
            <a:extLst>
              <a:ext uri="{FF2B5EF4-FFF2-40B4-BE49-F238E27FC236}">
                <a16:creationId xmlns:a16="http://schemas.microsoft.com/office/drawing/2014/main" id="{C99A8BC1-9314-4FC6-B158-3CC6B224F07E}"/>
              </a:ext>
            </a:extLst>
          </xdr:cNvPr>
          <xdr:cNvSpPr txBox="1"/>
        </xdr:nvSpPr>
        <xdr:spPr>
          <a:xfrm>
            <a:off x="5205167" y="4330350"/>
            <a:ext cx="145280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ové pole 24" descr="Community&#10;Ask questions and connect with other Excel fans">
            <a:hlinkClick xmlns:r="http://schemas.openxmlformats.org/officeDocument/2006/relationships" r:id="rId3" tooltip="Další informace o komunitě Excelu na webu"/>
            <a:extLst>
              <a:ext uri="{FF2B5EF4-FFF2-40B4-BE49-F238E27FC236}">
                <a16:creationId xmlns:a16="http://schemas.microsoft.com/office/drawing/2014/main" id="{1293751F-7023-4F3D-A3F2-7A62FD5D2D64}"/>
              </a:ext>
            </a:extLst>
          </xdr:cNvPr>
          <xdr:cNvSpPr txBox="1"/>
        </xdr:nvSpPr>
        <xdr:spPr>
          <a:xfrm>
            <a:off x="1805448" y="3324224"/>
            <a:ext cx="175690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Ptejte se a spojte se s dalšími fanoušky Excelu.</a:t>
            </a:r>
          </a:p>
        </xdr:txBody>
      </xdr:sp>
      <xdr:sp macro="" textlink="">
        <xdr:nvSpPr>
          <xdr:cNvPr id="28" name="Textové pole 27" descr="What else is new?&#10;Office 365 subscribers get continual updates and new features">
            <a:hlinkClick xmlns:r="http://schemas.openxmlformats.org/officeDocument/2006/relationships" r:id="rId4" tooltip="Další informace o novinkách v Excelu na webu"/>
            <a:extLst>
              <a:ext uri="{FF2B5EF4-FFF2-40B4-BE49-F238E27FC236}">
                <a16:creationId xmlns:a16="http://schemas.microsoft.com/office/drawing/2014/main" id="{ECCFA6AB-0C67-4817-85A5-BD3EDB6C982F}"/>
              </a:ext>
            </a:extLst>
          </xdr:cNvPr>
          <xdr:cNvSpPr txBox="1"/>
        </xdr:nvSpPr>
        <xdr:spPr>
          <a:xfrm>
            <a:off x="5191126" y="3324225"/>
            <a:ext cx="2181224"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Co ještě je nového?</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Předplatitelé služeb Office 365 dostávají nepřetržité aktualizace a nové funkce.</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Obrázek 28" descr="Komunita">
            <a:hlinkClick xmlns:r="http://schemas.openxmlformats.org/officeDocument/2006/relationships" r:id="rId3" tooltip="Další informace z komunity Excelu na webu"/>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5"/>
          <a:stretch>
            <a:fillRect/>
          </a:stretch>
        </xdr:blipFill>
        <xdr:spPr>
          <a:xfrm>
            <a:off x="876300" y="3467216"/>
            <a:ext cx="926984" cy="774603"/>
          </a:xfrm>
          <a:prstGeom prst="rect">
            <a:avLst/>
          </a:prstGeom>
        </xdr:spPr>
      </xdr:pic>
    </xdr:grpSp>
    <xdr:clientData/>
  </xdr:oneCellAnchor>
  <xdr:oneCellAnchor>
    <xdr:from>
      <xdr:col>1</xdr:col>
      <xdr:colOff>3650538</xdr:colOff>
      <xdr:row>15</xdr:row>
      <xdr:rowOff>98712</xdr:rowOff>
    </xdr:from>
    <xdr:ext cx="974505" cy="786961"/>
    <xdr:grpSp>
      <xdr:nvGrpSpPr>
        <xdr:cNvPr id="5" name="Skupina 4" descr="Co ještě je nového?">
          <a:hlinkClick xmlns:r="http://schemas.openxmlformats.org/officeDocument/2006/relationships" r:id="rId4" tooltip="Další informace o novinkách v Excelu na webu"/>
          <a:extLst>
            <a:ext uri="{FF2B5EF4-FFF2-40B4-BE49-F238E27FC236}">
              <a16:creationId xmlns:a16="http://schemas.microsoft.com/office/drawing/2014/main" id="{C26483B0-64DC-4BE9-92D8-7D9943F8404A}"/>
            </a:ext>
          </a:extLst>
        </xdr:cNvPr>
        <xdr:cNvGrpSpPr/>
      </xdr:nvGrpSpPr>
      <xdr:grpSpPr>
        <a:xfrm>
          <a:off x="4283951" y="3527712"/>
          <a:ext cx="974505" cy="786961"/>
          <a:chOff x="6717588" y="3592566"/>
          <a:chExt cx="974505" cy="786961"/>
        </a:xfrm>
      </xdr:grpSpPr>
      <xdr:pic>
        <xdr:nvPicPr>
          <xdr:cNvPr id="6" name="Grafika 5" descr="Noviny">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873201" y="3769928"/>
            <a:ext cx="669283" cy="609599"/>
          </a:xfrm>
          <a:prstGeom prst="rect">
            <a:avLst/>
          </a:prstGeom>
        </xdr:spPr>
      </xdr:pic>
      <xdr:grpSp>
        <xdr:nvGrpSpPr>
          <xdr:cNvPr id="7" name="Skupina 6" descr="Paprskovité čáry">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Přímá spojnice 7" descr="Čára">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Přímá spojnice 8" descr="Čára">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9" descr="Čára">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Přímá spojnice 10" descr="Čára">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Přímá spojnice 11" descr="Čára">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5310542</xdr:colOff>
      <xdr:row>26</xdr:row>
      <xdr:rowOff>76199</xdr:rowOff>
    </xdr:from>
    <xdr:to>
      <xdr:col>6</xdr:col>
      <xdr:colOff>433230</xdr:colOff>
      <xdr:row>34</xdr:row>
      <xdr:rowOff>114086</xdr:rowOff>
    </xdr:to>
    <xdr:pic>
      <xdr:nvPicPr>
        <xdr:cNvPr id="3" name="Obrázek 2" descr="Konstanty jsou hodnoty, které zadáte do buněk nebo vzorců. Vzorec =10+20 může sice vrátit stejný výsledek jako =A1+B1, ale používání konstant se ve vzorcích příliš nedoporučuje. Proč? Protože konstantu nejde snadno vidět bez toho, abyste vybrali danou buňku a vyhledali ji v jejím vzorci. To může ztížit její pozdější změny. Mnohem jednodušší je umístit konstanty do buněk, kde se dají snadno upravit a kam na ně můžou odkazovat vzorce.">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58267" y="5905499"/>
          <a:ext cx="4095238" cy="1704762"/>
        </a:xfrm>
        <a:prstGeom prst="rect">
          <a:avLst/>
        </a:prstGeom>
      </xdr:spPr>
    </xdr:pic>
    <xdr:clientData/>
  </xdr:twoCellAnchor>
  <xdr:twoCellAnchor editAs="absolute">
    <xdr:from>
      <xdr:col>0</xdr:col>
      <xdr:colOff>345256</xdr:colOff>
      <xdr:row>0</xdr:row>
      <xdr:rowOff>352425</xdr:rowOff>
    </xdr:from>
    <xdr:to>
      <xdr:col>1</xdr:col>
      <xdr:colOff>5230819</xdr:colOff>
      <xdr:row>22</xdr:row>
      <xdr:rowOff>104775</xdr:rowOff>
    </xdr:to>
    <xdr:grpSp>
      <xdr:nvGrpSpPr>
        <xdr:cNvPr id="106" name="Skupina 105">
          <a:extLst>
            <a:ext uri="{FF2B5EF4-FFF2-40B4-BE49-F238E27FC236}">
              <a16:creationId xmlns:a16="http://schemas.microsoft.com/office/drawing/2014/main" id="{B02C2868-90B4-49F8-9B54-D2DE144C06FB}"/>
            </a:ext>
          </a:extLst>
        </xdr:cNvPr>
        <xdr:cNvGrpSpPr/>
      </xdr:nvGrpSpPr>
      <xdr:grpSpPr>
        <a:xfrm>
          <a:off x="345256" y="352425"/>
          <a:ext cx="5795201" cy="4381500"/>
          <a:chOff x="333375" y="266700"/>
          <a:chExt cx="5695950" cy="4572000"/>
        </a:xfrm>
      </xdr:grpSpPr>
      <xdr:grpSp>
        <xdr:nvGrpSpPr>
          <xdr:cNvPr id="107" name="Pokyn k sečtení čísel">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Pozadí" descr="Pozadí">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Krok" descr="Základy: matematické výpočty v Excelu&#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Základy: matematické výpočty v Excelu</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Tlačítko Další podrobnosti" descr="Podívat se na to podrobněji">
              <a:hlinkClick xmlns:r="http://schemas.openxmlformats.org/officeDocument/2006/relationships" r:id="rId2"/>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124" name="Dolní linka" descr="Ozdobná linka">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lačítko Další" descr="Tlačítko pro další krok s hypertextovým odkazem na další list">
              <a:hlinkClick xmlns:r="http://schemas.openxmlformats.org/officeDocument/2006/relationships" r:id="rId3" tooltip="Kliknutím sem můžete přejít na další lis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cxnSp macro="">
          <xdr:nvCxnSpPr>
            <xdr:cNvPr id="126" name="Horní linka" descr="Ozdobná linka">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Krok" descr="Ke sčítání, odečítání, násobení a dělení v Excelu nemusíte používat žádné předdefinované funkce. Stačí použít operátory +, -, * a /. Všechny vzorce začínají znaménkem rovná se (=).">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Ke sčítání, odečítání, násobení a dělení v Excelu nemusíte používat žádné předdefinované funkce. Stačí použít základní operátory: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Všechny vzorce začínají znaménkem rovná se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skup_Krok">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Krok" descr="Pokud chcete čísla sečíst, vyberte buňku F3, zadejte =C3+C4 a stiskněte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chcete čísla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sečíst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buňku F3,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obraz_Krok"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10" name="skup_Krok">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Krok" descr="Pokud chcete čísla odečíst, vyberte buňku F4, zadejte =C3-C4 a stiskněte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chcete čísla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odečíst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buňku F4,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 stiskněte </a:t>
              </a:r>
              <a:r>
                <a:rPr lang="cs"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Enter</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obraz_Krok"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11" name="skup_Krok">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Krok" descr="Pokud chcete čísla vynásobit, vyberte buňku F5, zadejte =C3*C4 a stiskněte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chcete čísla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vynásobit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buňku F5,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obraz_Krok"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nvGrpSpPr>
          <xdr:cNvPr id="112" name="skup_Krok">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Krok" descr="Pokud chcete čísla vydělit, vyberte buňku F6, zadejte =C3/C4 a stiskněte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chcete čísla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vydělit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buňku F6,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obraz_Krok"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22</xdr:row>
      <xdr:rowOff>190499</xdr:rowOff>
    </xdr:from>
    <xdr:to>
      <xdr:col>1</xdr:col>
      <xdr:colOff>5221294</xdr:colOff>
      <xdr:row>53</xdr:row>
      <xdr:rowOff>171449</xdr:rowOff>
    </xdr:to>
    <xdr:sp macro="" textlink="">
      <xdr:nvSpPr>
        <xdr:cNvPr id="128" name="Obdélník 127" descr="Pozadí">
          <a:extLst>
            <a:ext uri="{FF2B5EF4-FFF2-40B4-BE49-F238E27FC236}">
              <a16:creationId xmlns:a16="http://schemas.microsoft.com/office/drawing/2014/main" id="{C6DA8A49-5A77-4AE2-BD39-5BC07FDB559E}"/>
            </a:ext>
          </a:extLst>
        </xdr:cNvPr>
        <xdr:cNvSpPr/>
      </xdr:nvSpPr>
      <xdr:spPr>
        <a:xfrm>
          <a:off x="335731" y="5029199"/>
          <a:ext cx="5733288" cy="6257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26</xdr:row>
      <xdr:rowOff>129471</xdr:rowOff>
    </xdr:from>
    <xdr:to>
      <xdr:col>1</xdr:col>
      <xdr:colOff>4958126</xdr:colOff>
      <xdr:row>26</xdr:row>
      <xdr:rowOff>129471</xdr:rowOff>
    </xdr:to>
    <xdr:cxnSp macro="">
      <xdr:nvCxnSpPr>
        <xdr:cNvPr id="129" name="Přímá spojnice 128" descr="Ozdobná linka">
          <a:extLst>
            <a:ext uri="{FF2B5EF4-FFF2-40B4-BE49-F238E27FC236}">
              <a16:creationId xmlns:a16="http://schemas.microsoft.com/office/drawing/2014/main" id="{A37B1A9B-7A4A-4AFE-83FF-68ED0AF60BB5}"/>
            </a:ext>
          </a:extLst>
        </xdr:cNvPr>
        <xdr:cNvCxnSpPr>
          <a:cxnSpLocks/>
        </xdr:cNvCxnSpPr>
      </xdr:nvCxnSpPr>
      <xdr:spPr>
        <a:xfrm>
          <a:off x="554806" y="595877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50</xdr:row>
      <xdr:rowOff>72664</xdr:rowOff>
    </xdr:from>
    <xdr:to>
      <xdr:col>1</xdr:col>
      <xdr:colOff>4958126</xdr:colOff>
      <xdr:row>50</xdr:row>
      <xdr:rowOff>72664</xdr:rowOff>
    </xdr:to>
    <xdr:cxnSp macro="">
      <xdr:nvCxnSpPr>
        <xdr:cNvPr id="130" name="Přímá spojnice 129" descr="Ozdobná linka">
          <a:extLst>
            <a:ext uri="{FF2B5EF4-FFF2-40B4-BE49-F238E27FC236}">
              <a16:creationId xmlns:a16="http://schemas.microsoft.com/office/drawing/2014/main" id="{54D32FC2-4A3C-44C6-8554-5D7D5A124DFA}"/>
            </a:ext>
          </a:extLst>
        </xdr:cNvPr>
        <xdr:cNvCxnSpPr>
          <a:cxnSpLocks/>
        </xdr:cNvCxnSpPr>
      </xdr:nvCxnSpPr>
      <xdr:spPr>
        <a:xfrm>
          <a:off x="554806" y="10616839"/>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Krok" descr="Další informace o vzorcích, buňkách a oblastech&#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o vzorcích, buňkách a oblastech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27</xdr:row>
      <xdr:rowOff>27714</xdr:rowOff>
    </xdr:from>
    <xdr:to>
      <xdr:col>1</xdr:col>
      <xdr:colOff>4915399</xdr:colOff>
      <xdr:row>29</xdr:row>
      <xdr:rowOff>123825</xdr:rowOff>
    </xdr:to>
    <xdr:sp macro="" textlink="">
      <xdr:nvSpPr>
        <xdr:cNvPr id="132" name="txt_Krok" descr="Excel tvoří jednotlivé buňky, které jsou seskupené do řádků a sloupců. Řádky jsou číslované a sloupce jsou označené písmeny. K dispozici je 1 048 576 řádků a 16 384 sloupců a vzorce a funkce můžete vkládat do kterýchkoliv z nich.">
          <a:extLst>
            <a:ext uri="{FF2B5EF4-FFF2-40B4-BE49-F238E27FC236}">
              <a16:creationId xmlns:a16="http://schemas.microsoft.com/office/drawing/2014/main" id="{C309FDDD-7DD5-4C0A-A9F5-43E33DAD131C}"/>
            </a:ext>
          </a:extLst>
        </xdr:cNvPr>
        <xdr:cNvSpPr txBox="1"/>
      </xdr:nvSpPr>
      <xdr:spPr>
        <a:xfrm>
          <a:off x="469081" y="6047514"/>
          <a:ext cx="5294043" cy="619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tvoří jednotlivé buňky, které jsou seskupené do řádků a sloupců. Řádky jsou číslované a sloupce jsou označené písmeny. K dispozici je více než 1 milion řádků a 16 000 sloupců a vzorce můžete vkládat do kterýchkoliv z nich.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29</xdr:row>
      <xdr:rowOff>156753</xdr:rowOff>
    </xdr:from>
    <xdr:to>
      <xdr:col>1</xdr:col>
      <xdr:colOff>4915399</xdr:colOff>
      <xdr:row>36</xdr:row>
      <xdr:rowOff>82270</xdr:rowOff>
    </xdr:to>
    <xdr:sp macro="" textlink="">
      <xdr:nvSpPr>
        <xdr:cNvPr id="133" name="txt_Krok"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700428"/>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 můžou obsahovat odkazy na buňky, oblasti odkazů na buňky, operátory a konstanty. Toto všechno jsou příklady vzorců:</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36</xdr:row>
      <xdr:rowOff>33490</xdr:rowOff>
    </xdr:from>
    <xdr:to>
      <xdr:col>1</xdr:col>
      <xdr:colOff>5050606</xdr:colOff>
      <xdr:row>42</xdr:row>
      <xdr:rowOff>95250</xdr:rowOff>
    </xdr:to>
    <xdr:sp macro="" textlink="">
      <xdr:nvSpPr>
        <xdr:cNvPr id="134" name="txt_Krok" descr="Můžete si všimnout, že ve třetím příkladu výše jsme použili funkci SUMA. Funkce je předdefinovaný příkaz, který vezme hodnotu nebo hodnoty, provede s nimi nějaký výpočet a vrátí výsledek. Funkce SUMA například vezme odkazy na buňky nebo oblasti, které zadáte, a sečte je. V tomto příkladu sečte buňky A1 až A10. Excel nabízí více než 400 funkcí, které můžete prozkoumat na kartě Vzorce.">
          <a:extLst>
            <a:ext uri="{FF2B5EF4-FFF2-40B4-BE49-F238E27FC236}">
              <a16:creationId xmlns:a16="http://schemas.microsoft.com/office/drawing/2014/main" id="{73D9B0E0-3581-491E-A150-07F5BAA0F86D}"/>
            </a:ext>
          </a:extLst>
        </xdr:cNvPr>
        <xdr:cNvSpPr txBox="1"/>
      </xdr:nvSpPr>
      <xdr:spPr>
        <a:xfrm>
          <a:off x="469081" y="7910665"/>
          <a:ext cx="5429250" cy="120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Můžete si všimnout, že ve třetím příkladu výše jsme použili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Funkce je předdefinovaný příkaz, který vezme hodnotu nebo hodnoty, provede s nimi nějaký výpočet a vrátí výsledek.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například vezme odkazy na buňky nebo oblasti, které zadáte, a sečte je. V tomto příkladu sečte buňky A1 až A10. Excel nabízí více než 400 funkcí, které můžete prozkoumat na kartě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41</xdr:row>
      <xdr:rowOff>186209</xdr:rowOff>
    </xdr:from>
    <xdr:to>
      <xdr:col>1</xdr:col>
      <xdr:colOff>5022031</xdr:colOff>
      <xdr:row>44</xdr:row>
      <xdr:rowOff>138020</xdr:rowOff>
    </xdr:to>
    <xdr:sp macro="" textlink="">
      <xdr:nvSpPr>
        <xdr:cNvPr id="135" name="txt_Krok" descr="Vzorce s funkcemi začínají znaménkem rovná se, za kterým je název funkce a její argumenty (hodnoty, které funkce používá k výpočtu) uzavřené v závorkách. &#10;&#10;">
          <a:extLst>
            <a:ext uri="{FF2B5EF4-FFF2-40B4-BE49-F238E27FC236}">
              <a16:creationId xmlns:a16="http://schemas.microsoft.com/office/drawing/2014/main" id="{066FFF9C-96C0-4C5A-AFA6-27C4951F9C44}"/>
            </a:ext>
          </a:extLst>
        </xdr:cNvPr>
        <xdr:cNvSpPr txBox="1"/>
      </xdr:nvSpPr>
      <xdr:spPr>
        <a:xfrm>
          <a:off x="469081" y="90158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 s funkcemi začínají znaménkem rovná se, za kterým je název funkce a její argumenty (hodnoty, které funkce používá k výpočtu) uzavřené v závorkách.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44</xdr:row>
      <xdr:rowOff>121985</xdr:rowOff>
    </xdr:from>
    <xdr:to>
      <xdr:col>1</xdr:col>
      <xdr:colOff>5031556</xdr:colOff>
      <xdr:row>50</xdr:row>
      <xdr:rowOff>23962</xdr:rowOff>
    </xdr:to>
    <xdr:sp macro="" textlink="">
      <xdr:nvSpPr>
        <xdr:cNvPr id="136" name="txt_Krok" descr="Vzorec se potvrzuje stisknutím klávesy Enter. Když ji stisknete, vzorec se vypočítá a v buňce se zobrazí výsledek. Pokud chcete vidět samotný vzorec, můžete se podívat na řádek vzorců pod pásem karet nebo stisknutím klávesy F2 přejít do režimu úprav, ve kterém vzorec uvidíte v buňce. Když pak zase stisknete klávesu Enter, vzorec se bude považovat za dokončený a vypočítá se výsledek.">
          <a:extLst>
            <a:ext uri="{FF2B5EF4-FFF2-40B4-BE49-F238E27FC236}">
              <a16:creationId xmlns:a16="http://schemas.microsoft.com/office/drawing/2014/main" id="{5586BF07-B001-4F35-B7E4-70A08A528E83}"/>
            </a:ext>
          </a:extLst>
        </xdr:cNvPr>
        <xdr:cNvSpPr txBox="1"/>
      </xdr:nvSpPr>
      <xdr:spPr>
        <a:xfrm>
          <a:off x="469081" y="95231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Vzorec se potvrzuje stisknutím klávesy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Když ji stisknete, vzorec se vypočítá a v buňce se zobrazí výsledek. Pokud chcete vidět samotný vzorec, můžete se podívat na řádek vzorců pod pásem karet nebo stisknutím klávesy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přejít do režimu úprav, ve kterém vzorec uvidíte v buňce. Když pak zase stisknete klávesu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vzorec se bude považovat za dokončený a vypočítá se výsledek.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51</xdr:row>
      <xdr:rowOff>24912</xdr:rowOff>
    </xdr:from>
    <xdr:to>
      <xdr:col>1</xdr:col>
      <xdr:colOff>906051</xdr:colOff>
      <xdr:row>52</xdr:row>
      <xdr:rowOff>169861</xdr:rowOff>
    </xdr:to>
    <xdr:sp macro="" textlink="">
      <xdr:nvSpPr>
        <xdr:cNvPr id="137" name="TlačítkoPředchozí" descr="Vrátit se na předchozí list">
          <a:hlinkClick xmlns:r="http://schemas.openxmlformats.org/officeDocument/2006/relationships" r:id="rId4" tooltip="Kliknutím sem se můžete vrátit na předchozí list."/>
          <a:extLst>
            <a:ext uri="{FF2B5EF4-FFF2-40B4-BE49-F238E27FC236}">
              <a16:creationId xmlns:a16="http://schemas.microsoft.com/office/drawing/2014/main" id="{BEFD400E-6244-40BE-8D92-330023967DDC}"/>
            </a:ext>
          </a:extLst>
        </xdr:cNvPr>
        <xdr:cNvSpPr/>
      </xdr:nvSpPr>
      <xdr:spPr>
        <a:xfrm flipH="1">
          <a:off x="478606" y="107595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3591742</xdr:colOff>
      <xdr:row>51</xdr:row>
      <xdr:rowOff>24912</xdr:rowOff>
    </xdr:from>
    <xdr:to>
      <xdr:col>1</xdr:col>
      <xdr:colOff>4866912</xdr:colOff>
      <xdr:row>52</xdr:row>
      <xdr:rowOff>169861</xdr:rowOff>
    </xdr:to>
    <xdr:sp macro="" textlink="">
      <xdr:nvSpPr>
        <xdr:cNvPr id="138" name="TlačítkoDalší" descr="Přejít na další list">
          <a:hlinkClick xmlns:r="http://schemas.openxmlformats.org/officeDocument/2006/relationships" r:id="rId3" tooltip="Kliknutím sem můžete přejít na další list."/>
          <a:extLst>
            <a:ext uri="{FF2B5EF4-FFF2-40B4-BE49-F238E27FC236}">
              <a16:creationId xmlns:a16="http://schemas.microsoft.com/office/drawing/2014/main" id="{DD56E08A-C3A9-475A-87AB-52A78D988C6C}"/>
            </a:ext>
          </a:extLst>
        </xdr:cNvPr>
        <xdr:cNvSpPr/>
      </xdr:nvSpPr>
      <xdr:spPr>
        <a:xfrm>
          <a:off x="4439467" y="107595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5</xdr:col>
      <xdr:colOff>421456</xdr:colOff>
      <xdr:row>6</xdr:row>
      <xdr:rowOff>114299</xdr:rowOff>
    </xdr:from>
    <xdr:to>
      <xdr:col>9</xdr:col>
      <xdr:colOff>504826</xdr:colOff>
      <xdr:row>12</xdr:row>
      <xdr:rowOff>123824</xdr:rowOff>
    </xdr:to>
    <xdr:grpSp>
      <xdr:nvGrpSpPr>
        <xdr:cNvPr id="139" name="BONUS" descr="BONUS&#10;&#10;">
          <a:extLst>
            <a:ext uri="{FF2B5EF4-FFF2-40B4-BE49-F238E27FC236}">
              <a16:creationId xmlns:a16="http://schemas.microsoft.com/office/drawing/2014/main" id="{34B095E6-B82C-4533-81A2-82946450BAFD}"/>
            </a:ext>
          </a:extLst>
        </xdr:cNvPr>
        <xdr:cNvGrpSpPr/>
      </xdr:nvGrpSpPr>
      <xdr:grpSpPr>
        <a:xfrm>
          <a:off x="9822631" y="1814512"/>
          <a:ext cx="3459983" cy="1109662"/>
          <a:chOff x="9048750" y="3743325"/>
          <a:chExt cx="3217248" cy="1153413"/>
        </a:xfrm>
      </xdr:grpSpPr>
      <xdr:sp macro="" textlink="">
        <xdr:nvSpPr>
          <xdr:cNvPr id="140" name="Krok"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2617355"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panose="020B0502040204020203" pitchFamily="34" charset="0"/>
              </a:rPr>
              <a:t>BONUS</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K umocňování hodnot můžete použít symbol stříška (</a:t>
            </a:r>
            <a:r>
              <a:rPr lang="cs" sz="1100" b="1" i="0" kern="1200" baseline="0">
                <a:solidFill>
                  <a:schemeClr val="dk1"/>
                </a:solidFill>
                <a:effectLst/>
                <a:latin typeface="+mn-lt"/>
                <a:ea typeface="+mn-ea"/>
                <a:cs typeface="+mn-cs"/>
              </a:rPr>
              <a:t>^</a:t>
            </a:r>
            <a:r>
              <a:rPr lang="cs" sz="1100" b="0" i="0" kern="1200" baseline="0">
                <a:solidFill>
                  <a:schemeClr val="dk1"/>
                </a:solidFill>
                <a:effectLst/>
                <a:latin typeface="+mn-lt"/>
                <a:ea typeface="+mn-ea"/>
                <a:cs typeface="+mn-cs"/>
              </a:rPr>
              <a:t>), například =C3^C4. Zadat ho můžete kombinací kláves </a:t>
            </a:r>
            <a:r>
              <a:rPr lang="cs" sz="1100" b="1" i="0" kern="1200" baseline="0">
                <a:solidFill>
                  <a:schemeClr val="dk1"/>
                </a:solidFill>
                <a:effectLst/>
                <a:latin typeface="+mn-lt"/>
                <a:ea typeface="+mn-ea"/>
                <a:cs typeface="+mn-cs"/>
              </a:rPr>
              <a:t>Ctrl+Alt+š</a:t>
            </a:r>
            <a:r>
              <a:rPr lang="cs" sz="1100" b="0" i="0" kern="1200" baseline="0">
                <a:solidFill>
                  <a:schemeClr val="dk1"/>
                </a:solidFill>
                <a:effectLst/>
                <a:latin typeface="+mn-lt"/>
                <a:ea typeface="+mn-ea"/>
                <a:cs typeface="+mn-cs"/>
              </a:rPr>
              <a:t>, kterou je třeba potvrdit mezerníkem.</a:t>
            </a:r>
          </a:p>
        </xdr:txBody>
      </xdr:sp>
      <xdr:pic>
        <xdr:nvPicPr>
          <xdr:cNvPr id="141" name="Stužka bonusu" descr="Ozdobná stužka">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9287099" y="3950551"/>
            <a:ext cx="474289" cy="439736"/>
          </a:xfrm>
          <a:prstGeom prst="rect">
            <a:avLst/>
          </a:prstGeom>
        </xdr:spPr>
      </xdr:pic>
      <xdr:sp macro="" textlink="">
        <xdr:nvSpPr>
          <xdr:cNvPr id="142" name="Šipka bonusu" descr="Šipka">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54</xdr:row>
      <xdr:rowOff>66674</xdr:rowOff>
    </xdr:from>
    <xdr:to>
      <xdr:col>1</xdr:col>
      <xdr:colOff>5218938</xdr:colOff>
      <xdr:row>68</xdr:row>
      <xdr:rowOff>171449</xdr:rowOff>
    </xdr:to>
    <xdr:grpSp>
      <xdr:nvGrpSpPr>
        <xdr:cNvPr id="143" name="Skupina 142">
          <a:extLst>
            <a:ext uri="{FF2B5EF4-FFF2-40B4-BE49-F238E27FC236}">
              <a16:creationId xmlns:a16="http://schemas.microsoft.com/office/drawing/2014/main" id="{79AC946A-932E-4F38-8B0A-9F23F83F1E52}"/>
            </a:ext>
          </a:extLst>
        </xdr:cNvPr>
        <xdr:cNvGrpSpPr/>
      </xdr:nvGrpSpPr>
      <xdr:grpSpPr>
        <a:xfrm>
          <a:off x="333375" y="10848974"/>
          <a:ext cx="5795201" cy="2638425"/>
          <a:chOff x="350069" y="11620499"/>
          <a:chExt cx="5733288" cy="2771775"/>
        </a:xfrm>
      </xdr:grpSpPr>
      <xdr:sp macro="" textlink="">
        <xdr:nvSpPr>
          <xdr:cNvPr id="144" name="Obdélník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Krok" descr="Další informace na webu&#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Přímá spojnice 145" descr="Ozdobná linka">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Přímá spojnice 146" descr="Ozdobná linka">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57</xdr:row>
      <xdr:rowOff>93845</xdr:rowOff>
    </xdr:from>
    <xdr:to>
      <xdr:col>1</xdr:col>
      <xdr:colOff>2477523</xdr:colOff>
      <xdr:row>59</xdr:row>
      <xdr:rowOff>90618</xdr:rowOff>
    </xdr:to>
    <xdr:grpSp>
      <xdr:nvGrpSpPr>
        <xdr:cNvPr id="148" name="Skupina 147">
          <a:extLst>
            <a:ext uri="{FF2B5EF4-FFF2-40B4-BE49-F238E27FC236}">
              <a16:creationId xmlns:a16="http://schemas.microsoft.com/office/drawing/2014/main" id="{CA7B2371-3B06-4B9B-9469-235F43CE38D0}"/>
            </a:ext>
          </a:extLst>
        </xdr:cNvPr>
        <xdr:cNvGrpSpPr/>
      </xdr:nvGrpSpPr>
      <xdr:grpSpPr>
        <a:xfrm>
          <a:off x="555326" y="11419070"/>
          <a:ext cx="2831835" cy="358723"/>
          <a:chOff x="552970" y="11990570"/>
          <a:chExt cx="2769922" cy="377773"/>
        </a:xfrm>
      </xdr:grpSpPr>
      <xdr:sp macro="" textlink="">
        <xdr:nvSpPr>
          <xdr:cNvPr id="149" name="Krok" descr="Hypertextový odkaz na všechny informace o funkci PRŮMĚR na webu&#10;&#10;">
            <a:hlinkClick xmlns:r="http://schemas.openxmlformats.org/officeDocument/2006/relationships" r:id="rId7" tooltip="Pomocí této možnosti získáte z webu další informace o použití Excelu jako kalkulačky."/>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Použití Excelu jako kalkulačky</a:t>
            </a:r>
          </a:p>
        </xdr:txBody>
      </xdr:sp>
      <xdr:pic>
        <xdr:nvPicPr>
          <xdr:cNvPr id="150" name="Grafika 22" descr="Pomocí této možnosti získáte další informace z webu.">
            <a:hlinkClick xmlns:r="http://schemas.openxmlformats.org/officeDocument/2006/relationships" r:id="rId7" tooltip="Pomocí této možnosti získáte další informace z webu."/>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59</xdr:row>
      <xdr:rowOff>98875</xdr:rowOff>
    </xdr:from>
    <xdr:to>
      <xdr:col>1</xdr:col>
      <xdr:colOff>2505135</xdr:colOff>
      <xdr:row>61</xdr:row>
      <xdr:rowOff>101235</xdr:rowOff>
    </xdr:to>
    <xdr:grpSp>
      <xdr:nvGrpSpPr>
        <xdr:cNvPr id="151" name="Skupina 150" descr="Přehled vzorců v Excelu">
          <a:extLst>
            <a:ext uri="{FF2B5EF4-FFF2-40B4-BE49-F238E27FC236}">
              <a16:creationId xmlns:a16="http://schemas.microsoft.com/office/drawing/2014/main" id="{DBBBF993-8DF8-4B72-8129-E3AA07A81756}"/>
            </a:ext>
          </a:extLst>
        </xdr:cNvPr>
        <xdr:cNvGrpSpPr/>
      </xdr:nvGrpSpPr>
      <xdr:grpSpPr>
        <a:xfrm>
          <a:off x="555326" y="11786050"/>
          <a:ext cx="2859447" cy="364310"/>
          <a:chOff x="552970" y="12376600"/>
          <a:chExt cx="2797534" cy="383360"/>
        </a:xfrm>
      </xdr:grpSpPr>
      <xdr:sp macro="" textlink="">
        <xdr:nvSpPr>
          <xdr:cNvPr id="152" name="Krok" descr="Hypertextový odkaz na všechny informace o funkci POČET na webu&#10;">
            <a:hlinkClick xmlns:r="http://schemas.openxmlformats.org/officeDocument/2006/relationships" r:id="rId10" tooltip="Pomocí této možnosti získáte z webu další informace o vzorcích v Excelu."/>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Přehled vzorců v Excelu</a:t>
            </a:r>
          </a:p>
        </xdr:txBody>
      </xdr:sp>
      <xdr:pic>
        <xdr:nvPicPr>
          <xdr:cNvPr id="153" name="Grafika 22" descr="Pomocí této možnosti získáte další informace z webu.">
            <a:hlinkClick xmlns:r="http://schemas.openxmlformats.org/officeDocument/2006/relationships" r:id="rId10" tooltip="Pomocí této možnosti získáte další informace z webu."/>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61</xdr:row>
      <xdr:rowOff>117673</xdr:rowOff>
    </xdr:from>
    <xdr:to>
      <xdr:col>1</xdr:col>
      <xdr:colOff>2412180</xdr:colOff>
      <xdr:row>63</xdr:row>
      <xdr:rowOff>114446</xdr:rowOff>
    </xdr:to>
    <xdr:grpSp>
      <xdr:nvGrpSpPr>
        <xdr:cNvPr id="154" name="Skupina 153">
          <a:extLst>
            <a:ext uri="{FF2B5EF4-FFF2-40B4-BE49-F238E27FC236}">
              <a16:creationId xmlns:a16="http://schemas.microsoft.com/office/drawing/2014/main" id="{97003A87-44BF-4E57-A760-19DF355C2169}"/>
            </a:ext>
          </a:extLst>
        </xdr:cNvPr>
        <xdr:cNvGrpSpPr/>
      </xdr:nvGrpSpPr>
      <xdr:grpSpPr>
        <a:xfrm>
          <a:off x="555326" y="12166798"/>
          <a:ext cx="2766492" cy="358723"/>
          <a:chOff x="552970" y="12776398"/>
          <a:chExt cx="2704579" cy="377773"/>
        </a:xfrm>
      </xdr:grpSpPr>
      <xdr:sp macro="" textlink="">
        <xdr:nvSpPr>
          <xdr:cNvPr id="155" name="Krok" descr="Hypertextový odkaz na článek o využití Excelu jako kalkulačky na webu&#10;">
            <a:hlinkClick xmlns:r="http://schemas.openxmlformats.org/officeDocument/2006/relationships" r:id="rId11" tooltip="Pomocí této možnosti získáte z webu další informace o funkcích v Excelu podle kategorie."/>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Funkce Excelu (podle kategorie) </a:t>
            </a:r>
          </a:p>
        </xdr:txBody>
      </xdr:sp>
      <xdr:pic>
        <xdr:nvPicPr>
          <xdr:cNvPr id="156" name="Obrázek 155" descr="Pomocí této možnosti získáte další informace z webu.">
            <a:hlinkClick xmlns:r="http://schemas.openxmlformats.org/officeDocument/2006/relationships" r:id="rId11" tooltip="Pomocí této možnosti získáte další informace z webu."/>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63</xdr:row>
      <xdr:rowOff>129532</xdr:rowOff>
    </xdr:from>
    <xdr:to>
      <xdr:col>1</xdr:col>
      <xdr:colOff>2669355</xdr:colOff>
      <xdr:row>65</xdr:row>
      <xdr:rowOff>131892</xdr:rowOff>
    </xdr:to>
    <xdr:grpSp>
      <xdr:nvGrpSpPr>
        <xdr:cNvPr id="157" name="Skupina 156">
          <a:extLst>
            <a:ext uri="{FF2B5EF4-FFF2-40B4-BE49-F238E27FC236}">
              <a16:creationId xmlns:a16="http://schemas.microsoft.com/office/drawing/2014/main" id="{71257630-43F1-4787-B9D3-FAD6BF048228}"/>
            </a:ext>
          </a:extLst>
        </xdr:cNvPr>
        <xdr:cNvGrpSpPr/>
      </xdr:nvGrpSpPr>
      <xdr:grpSpPr>
        <a:xfrm>
          <a:off x="567509" y="12540607"/>
          <a:ext cx="3011484" cy="364310"/>
          <a:chOff x="565153" y="13169257"/>
          <a:chExt cx="2949571" cy="383360"/>
        </a:xfrm>
      </xdr:grpSpPr>
      <xdr:sp macro="" textlink="">
        <xdr:nvSpPr>
          <xdr:cNvPr id="158" name="Krok" descr="Hypertextový odkaz na bezplatná školení k Excelu na webu&#10;">
            <a:hlinkClick xmlns:r="http://schemas.openxmlformats.org/officeDocument/2006/relationships" r:id="rId12" tooltip="Pomocí této možnosti získáte z webu další informace o funkcích v Excelu podle abecedy."/>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Funkce Excelu (podle abecedy)</a:t>
            </a:r>
          </a:p>
        </xdr:txBody>
      </xdr:sp>
      <xdr:pic>
        <xdr:nvPicPr>
          <xdr:cNvPr id="159" name="Grafika 22" descr="Pomocí této možnosti získáte další informace z webu.">
            <a:hlinkClick xmlns:r="http://schemas.openxmlformats.org/officeDocument/2006/relationships" r:id="rId12" tooltip="Pomocí této možnosti získáte další informace z webu."/>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65</xdr:row>
      <xdr:rowOff>129532</xdr:rowOff>
    </xdr:from>
    <xdr:to>
      <xdr:col>1</xdr:col>
      <xdr:colOff>3114674</xdr:colOff>
      <xdr:row>67</xdr:row>
      <xdr:rowOff>131892</xdr:rowOff>
    </xdr:to>
    <xdr:grpSp>
      <xdr:nvGrpSpPr>
        <xdr:cNvPr id="160" name="Skupina 159">
          <a:extLst>
            <a:ext uri="{FF2B5EF4-FFF2-40B4-BE49-F238E27FC236}">
              <a16:creationId xmlns:a16="http://schemas.microsoft.com/office/drawing/2014/main" id="{32835AA2-E6D6-41DC-B4E4-AF07FAC19150}"/>
            </a:ext>
          </a:extLst>
        </xdr:cNvPr>
        <xdr:cNvGrpSpPr/>
      </xdr:nvGrpSpPr>
      <xdr:grpSpPr>
        <a:xfrm>
          <a:off x="577034" y="12902557"/>
          <a:ext cx="3447278" cy="364310"/>
          <a:chOff x="574678" y="13550257"/>
          <a:chExt cx="3385365" cy="383360"/>
        </a:xfrm>
      </xdr:grpSpPr>
      <xdr:sp macro="" textlink="">
        <xdr:nvSpPr>
          <xdr:cNvPr id="161" name="Krok" descr="Hypertextový odkaz na bezplatná školení k Excelu na webu&#10;">
            <a:hlinkClick xmlns:r="http://schemas.openxmlformats.org/officeDocument/2006/relationships" r:id="rId13" tooltip="Pomocí této možnosti získáte z webu další informace o bezplatném školení k Excelu online."/>
            <a:extLst>
              <a:ext uri="{FF2B5EF4-FFF2-40B4-BE49-F238E27FC236}">
                <a16:creationId xmlns:a16="http://schemas.microsoft.com/office/drawing/2014/main" id="{BBD9D617-8BE8-4A77-A4A7-46711DF153C7}"/>
              </a:ext>
            </a:extLst>
          </xdr:cNvPr>
          <xdr:cNvSpPr txBox="1"/>
        </xdr:nvSpPr>
        <xdr:spPr>
          <a:xfrm>
            <a:off x="1024174" y="13634084"/>
            <a:ext cx="2935869"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62" name="Grafika 22" descr="Pomocí této možnosti získáte další informace z webu.">
            <a:hlinkClick xmlns:r="http://schemas.openxmlformats.org/officeDocument/2006/relationships" r:id="rId13" tooltip="Pomocí této možnosti získáte další informace z webu."/>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6808</xdr:rowOff>
    </xdr:from>
    <xdr:to>
      <xdr:col>4</xdr:col>
      <xdr:colOff>906502</xdr:colOff>
      <xdr:row>14</xdr:row>
      <xdr:rowOff>85724</xdr:rowOff>
    </xdr:to>
    <xdr:grpSp>
      <xdr:nvGrpSpPr>
        <xdr:cNvPr id="163" name="Skupina 162">
          <a:extLst>
            <a:ext uri="{FF2B5EF4-FFF2-40B4-BE49-F238E27FC236}">
              <a16:creationId xmlns:a16="http://schemas.microsoft.com/office/drawing/2014/main" id="{C2C01485-52DA-46D7-91BA-2CB22C9C592D}"/>
            </a:ext>
          </a:extLst>
        </xdr:cNvPr>
        <xdr:cNvGrpSpPr/>
      </xdr:nvGrpSpPr>
      <xdr:grpSpPr>
        <a:xfrm>
          <a:off x="6172201" y="1335546"/>
          <a:ext cx="2849601" cy="1922003"/>
          <a:chOff x="6284692" y="1189724"/>
          <a:chExt cx="2351528" cy="1977438"/>
        </a:xfrm>
      </xdr:grpSpPr>
      <xdr:grpSp>
        <xdr:nvGrpSpPr>
          <xdr:cNvPr id="164" name="Čáry závorky">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Další čára závorky" descr="Čára závorky">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Čára závorky" descr="Čára závorky&#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Hvězdičky" descr="Hvězdičky">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6284692" y="1993317"/>
            <a:ext cx="323250" cy="337815"/>
          </a:xfrm>
          <a:prstGeom prst="rect">
            <a:avLst/>
          </a:prstGeom>
        </xdr:spPr>
      </xdr:pic>
      <xdr:sp macro="" textlink="">
        <xdr:nvSpPr>
          <xdr:cNvPr id="166" name="Pokyny"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rtl="0"/>
            <a:r>
              <a:rPr lang="cs" sz="1100" kern="1200">
                <a:solidFill>
                  <a:schemeClr val="dk1"/>
                </a:solidFill>
                <a:effectLst/>
                <a:latin typeface="+mn-lt"/>
                <a:ea typeface="+mn-ea"/>
                <a:cs typeface="+mn-cs"/>
              </a:rPr>
              <a:t>Změňte</a:t>
            </a:r>
            <a:r>
              <a:rPr lang="cs" sz="1100" kern="1200" baseline="0">
                <a:solidFill>
                  <a:schemeClr val="dk1"/>
                </a:solidFill>
                <a:effectLst/>
                <a:latin typeface="+mn-lt"/>
                <a:ea typeface="+mn-ea"/>
                <a:cs typeface="+mn-cs"/>
              </a:rPr>
              <a:t> tato čísla a podívejte se, jak se automaticky změní výsledky vzorců.</a:t>
            </a:r>
            <a:endParaRPr lang="en-US" sz="1100">
              <a:effectLst/>
            </a:endParaRPr>
          </a:p>
        </xdr:txBody>
      </xdr:sp>
    </xdr:grpSp>
    <xdr:clientData/>
  </xdr:twoCellAnchor>
  <xdr:twoCellAnchor editAs="absolute">
    <xdr:from>
      <xdr:col>6</xdr:col>
      <xdr:colOff>433106</xdr:colOff>
      <xdr:row>25</xdr:row>
      <xdr:rowOff>129774</xdr:rowOff>
    </xdr:from>
    <xdr:to>
      <xdr:col>12</xdr:col>
      <xdr:colOff>371474</xdr:colOff>
      <xdr:row>37</xdr:row>
      <xdr:rowOff>161925</xdr:rowOff>
    </xdr:to>
    <xdr:grpSp>
      <xdr:nvGrpSpPr>
        <xdr:cNvPr id="170" name="JE DOBRÉ VĚDĚT" descr="JE DOBRÉ VĚDĚT&#10;&#10;">
          <a:extLst>
            <a:ext uri="{FF2B5EF4-FFF2-40B4-BE49-F238E27FC236}">
              <a16:creationId xmlns:a16="http://schemas.microsoft.com/office/drawing/2014/main" id="{C43C872B-4996-44B6-9821-46907E2D5805}"/>
            </a:ext>
          </a:extLst>
        </xdr:cNvPr>
        <xdr:cNvGrpSpPr/>
      </xdr:nvGrpSpPr>
      <xdr:grpSpPr>
        <a:xfrm>
          <a:off x="10958231" y="5516162"/>
          <a:ext cx="4148418" cy="2351488"/>
          <a:chOff x="7053810" y="15226304"/>
          <a:chExt cx="3833551" cy="2125702"/>
        </a:xfrm>
      </xdr:grpSpPr>
      <xdr:sp macro="" textlink="">
        <xdr:nvSpPr>
          <xdr:cNvPr id="212" name="Krok"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1" y="15262899"/>
            <a:ext cx="3510250" cy="208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Konstanty jsou hodnoty, které zadáte do buněk nebo vzorců. Vzorec =10+20 může sice vrátit stejný výsledek jako =A1+B1, ale používání konstant se ve vzorcích příliš nedoporučuje. Proč? Protože konstantu nejde snadno vidět bez toho, abyste vybrali danou buňku a vyhledali ji v jejím vzorci. To může ztížit její pozdější změny. Mnohem jednodušší je umístit konstanty do buněk, kde se dají snadno upravit a kam na ně můžou odkazovat vzorce.</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cs" sz="1100" b="0" i="0" kern="1200" baseline="0">
                <a:solidFill>
                  <a:schemeClr val="dk1"/>
                </a:solidFill>
                <a:effectLst/>
                <a:latin typeface="+mn-lt"/>
                <a:ea typeface="+mn-ea"/>
                <a:cs typeface="+mn-cs"/>
              </a:rPr>
              <a:t>Příklad: Vyberte níže žlutou buňku s hodnotou </a:t>
            </a:r>
            <a:r>
              <a:rPr lang="cs" sz="1100" b="1" i="0" kern="1200" baseline="0">
                <a:solidFill>
                  <a:schemeClr val="dk1"/>
                </a:solidFill>
                <a:effectLst/>
                <a:latin typeface="+mn-lt"/>
                <a:ea typeface="+mn-ea"/>
                <a:cs typeface="+mn-cs"/>
              </a:rPr>
              <a:t>12</a:t>
            </a:r>
            <a:r>
              <a:rPr lang="cs" sz="1100" b="0" i="0" kern="1200" baseline="0">
                <a:solidFill>
                  <a:schemeClr val="dk1"/>
                </a:solidFill>
                <a:effectLst/>
                <a:latin typeface="+mn-lt"/>
                <a:ea typeface="+mn-ea"/>
                <a:cs typeface="+mn-cs"/>
              </a:rPr>
              <a:t>. Uvidíte, že jsme použili funkci </a:t>
            </a:r>
            <a:r>
              <a:rPr lang="cs" sz="1100" b="1" i="0" kern="1200" baseline="0">
                <a:solidFill>
                  <a:schemeClr val="dk1"/>
                </a:solidFill>
                <a:effectLst/>
                <a:latin typeface="+mn-lt"/>
                <a:ea typeface="+mn-ea"/>
                <a:cs typeface="+mn-cs"/>
              </a:rPr>
              <a:t>SUMA</a:t>
            </a:r>
            <a:r>
              <a:rPr lang="cs" sz="1100" b="0" i="0" kern="1200" baseline="0">
                <a:solidFill>
                  <a:schemeClr val="dk1"/>
                </a:solidFill>
                <a:effectLst/>
                <a:latin typeface="+mn-lt"/>
                <a:ea typeface="+mn-ea"/>
                <a:cs typeface="+mn-cs"/>
              </a:rPr>
              <a:t> s oblastí buněk. Nezadali jsme přímo do vzorce konstanty 4 a 8. </a:t>
            </a:r>
          </a:p>
        </xdr:txBody>
      </xdr:sp>
      <xdr:pic>
        <xdr:nvPicPr>
          <xdr:cNvPr id="213" name="Grafika 147" descr="Brýle">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6">
            <a:extLst>
              <a:ext uri="{96DAC541-7B7A-43D3-8B79-37D633B846F1}">
                <asvg:svgBlip xmlns:asvg="http://schemas.microsoft.com/office/drawing/2016/SVG/main" r:embed="rId17"/>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5372100</xdr:colOff>
      <xdr:row>34</xdr:row>
      <xdr:rowOff>164533</xdr:rowOff>
    </xdr:from>
    <xdr:to>
      <xdr:col>5</xdr:col>
      <xdr:colOff>980633</xdr:colOff>
      <xdr:row>45</xdr:row>
      <xdr:rowOff>30938</xdr:rowOff>
    </xdr:to>
    <xdr:pic>
      <xdr:nvPicPr>
        <xdr:cNvPr id="4" name="Obrázek 3" descr="Oblast buněk se zapisuje jako počáteční buňka, dvojtečka a koncová buňka. Pokud pro vzorec vyberete oblast buněk, Excel přidá dvojtečku automaticky. Například A1:A10 je oblast buněk od buňky A1 po buňku A10.">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xdr:blipFill>
      <xdr:spPr>
        <a:xfrm>
          <a:off x="6219825" y="7660708"/>
          <a:ext cx="3533333" cy="1961905"/>
        </a:xfrm>
        <a:prstGeom prst="rect">
          <a:avLst/>
        </a:prstGeom>
      </xdr:spPr>
    </xdr:pic>
    <xdr:clientData/>
  </xdr:twoCellAnchor>
  <xdr:twoCellAnchor editAs="oneCell">
    <xdr:from>
      <xdr:col>1</xdr:col>
      <xdr:colOff>5400675</xdr:colOff>
      <xdr:row>47</xdr:row>
      <xdr:rowOff>10995</xdr:rowOff>
    </xdr:from>
    <xdr:to>
      <xdr:col>10</xdr:col>
      <xdr:colOff>351595</xdr:colOff>
      <xdr:row>58</xdr:row>
      <xdr:rowOff>125019</xdr:rowOff>
    </xdr:to>
    <xdr:pic>
      <xdr:nvPicPr>
        <xdr:cNvPr id="5" name="Obrázek 4" descr="Když chcete v Excelu použít vzorec, začněte s názvem funkce, jako je třeba =SUMA, a napište levou závorku. Pak přidáte argumenty funkce nebo oblasti buněk – může jich být víc, pokud je oddělíte čárkami. V tomto příkladu sčítáme dvě oblasti buněk vzorcem =SUMA(A1:A10;C1:C10).">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248400" y="9983670"/>
          <a:ext cx="6638095" cy="22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69</xdr:row>
      <xdr:rowOff>104775</xdr:rowOff>
    </xdr:from>
    <xdr:to>
      <xdr:col>1</xdr:col>
      <xdr:colOff>5228463</xdr:colOff>
      <xdr:row>87</xdr:row>
      <xdr:rowOff>171450</xdr:rowOff>
    </xdr:to>
    <xdr:grpSp>
      <xdr:nvGrpSpPr>
        <xdr:cNvPr id="180" name="Více na webu" descr="More information on the web, contains links to the web&#10;Back to top&#10;Next step">
          <a:hlinkClick xmlns:r="http://schemas.openxmlformats.org/officeDocument/2006/relationships" r:id="rId1" tooltip="Kliknutím sem můžete přejít na další list."/>
          <a:extLst>
            <a:ext uri="{FF2B5EF4-FFF2-40B4-BE49-F238E27FC236}">
              <a16:creationId xmlns:a16="http://schemas.microsoft.com/office/drawing/2014/main" id="{ABD21ECB-A0A3-4E0D-861E-B3FBCE376575}"/>
            </a:ext>
          </a:extLst>
        </xdr:cNvPr>
        <xdr:cNvGrpSpPr/>
      </xdr:nvGrpSpPr>
      <xdr:grpSpPr>
        <a:xfrm>
          <a:off x="342900" y="13820775"/>
          <a:ext cx="5795201" cy="3495675"/>
          <a:chOff x="323850" y="16837043"/>
          <a:chExt cx="5737224" cy="3349188"/>
        </a:xfrm>
      </xdr:grpSpPr>
      <xdr:sp macro="" textlink="">
        <xdr:nvSpPr>
          <xdr:cNvPr id="181" name="Obdélník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Krok" descr="Další informace na webu&#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Přímá spojnice 182" descr="Ozdobná linka">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Tlačítko Další" descr="Zpět nahoru, obsahuje hypertextový odkaz na buňku A1">
            <a:hlinkClick xmlns:r="http://schemas.openxmlformats.org/officeDocument/2006/relationships" r:id="rId1" tooltip="Pomocí této možnosti přejdete zpátky na buňku A1 v tomto listu."/>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85" name="Přímá spojnice 184" descr="Ozdobná linka">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Tlačítko Další" descr="Tlačítko pro další krok, obsahuje hypertextový odkaz na další list">
            <a:hlinkClick xmlns:r="http://schemas.openxmlformats.org/officeDocument/2006/relationships" r:id="rId2" tooltip="Kliknutím sem můžete přejít na další lis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87" name="Krok" descr="Všechny informace o funkci SUMA, obsahuje hypertextový odkaz na web&#10;&#10;">
            <a:hlinkClick xmlns:r="http://schemas.openxmlformats.org/officeDocument/2006/relationships" r:id="rId3" tooltip="Pomocí této možnosti získáte z webu všechny informace o funkci SUMA."/>
            <a:extLst>
              <a:ext uri="{FF2B5EF4-FFF2-40B4-BE49-F238E27FC236}">
                <a16:creationId xmlns:a16="http://schemas.microsoft.com/office/drawing/2014/main" id="{AB2D976E-4F84-41AE-9EC8-DB5589E60A01}"/>
              </a:ext>
            </a:extLst>
          </xdr:cNvPr>
          <xdr:cNvSpPr txBox="1"/>
        </xdr:nvSpPr>
        <xdr:spPr>
          <a:xfrm>
            <a:off x="1003908" y="17606489"/>
            <a:ext cx="2684576"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a:t>
            </a:r>
          </a:p>
        </xdr:txBody>
      </xdr:sp>
      <xdr:pic>
        <xdr:nvPicPr>
          <xdr:cNvPr id="188" name="Grafika 22" descr="Šipka">
            <a:hlinkClick xmlns:r="http://schemas.openxmlformats.org/officeDocument/2006/relationships" r:id="rId3" tooltip="Pomocí této možnosti získáte další informace z webu."/>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Krok" descr="Hypertextový odkaz na další informace o sčítání čísel pomocí tlačítka Automatické shrnutí na webu&#10;">
            <a:hlinkClick xmlns:r="http://schemas.openxmlformats.org/officeDocument/2006/relationships" r:id="rId6" tooltip="Pomocí této možnosti zobrazíte další informace o sčítání čísel pomocí tlačítka Automatické shrnutí na webu."/>
            <a:extLst>
              <a:ext uri="{FF2B5EF4-FFF2-40B4-BE49-F238E27FC236}">
                <a16:creationId xmlns:a16="http://schemas.microsoft.com/office/drawing/2014/main" id="{E8AF0476-BB01-4EAA-81FC-EFE0808FE13E}"/>
              </a:ext>
            </a:extLst>
          </xdr:cNvPr>
          <xdr:cNvSpPr txBox="1"/>
        </xdr:nvSpPr>
        <xdr:spPr>
          <a:xfrm>
            <a:off x="1003908" y="18058397"/>
            <a:ext cx="3980865"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Sčítání čísel pomocí tlačítka</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Automatické shrnutí</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fika 22" descr="Šipka">
            <a:hlinkClick xmlns:r="http://schemas.openxmlformats.org/officeDocument/2006/relationships" r:id="rId6" tooltip="Pomocí této možnosti získáte další informace z webu."/>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Krok" descr="Hypertextový odkaz na všechny informace o funkci POČET na webu&#10;">
            <a:hlinkClick xmlns:r="http://schemas.openxmlformats.org/officeDocument/2006/relationships" r:id="rId7" tooltip="Pomocí této možnosti zobrazíte všechny informace o funkci POČET na webu."/>
            <a:extLst>
              <a:ext uri="{FF2B5EF4-FFF2-40B4-BE49-F238E27FC236}">
                <a16:creationId xmlns:a16="http://schemas.microsoft.com/office/drawing/2014/main" id="{9FF9A895-01D5-42A2-8C16-126975374E45}"/>
              </a:ext>
            </a:extLst>
          </xdr:cNvPr>
          <xdr:cNvSpPr txBox="1"/>
        </xdr:nvSpPr>
        <xdr:spPr>
          <a:xfrm>
            <a:off x="1003908" y="18506516"/>
            <a:ext cx="272270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POČET</a:t>
            </a:r>
          </a:p>
        </xdr:txBody>
      </xdr:sp>
      <xdr:pic>
        <xdr:nvPicPr>
          <xdr:cNvPr id="192" name="Grafika 22" descr="Šipka">
            <a:hlinkClick xmlns:r="http://schemas.openxmlformats.org/officeDocument/2006/relationships" r:id="rId7" tooltip="Pomocí této možnosti získáte další informace z webu."/>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Krok" descr="Hypertextový odkaz na bezplatná školení k Excelu na webu&#10;">
            <a:hlinkClick xmlns:r="http://schemas.openxmlformats.org/officeDocument/2006/relationships" r:id="rId8" tooltip="Pomocí této možnosti můžete přejít na bezplatná školení k Excelu na webu."/>
            <a:extLst>
              <a:ext uri="{FF2B5EF4-FFF2-40B4-BE49-F238E27FC236}">
                <a16:creationId xmlns:a16="http://schemas.microsoft.com/office/drawing/2014/main" id="{62BCA8C0-A9F1-4706-AAE7-F42F5ABFF970}"/>
              </a:ext>
            </a:extLst>
          </xdr:cNvPr>
          <xdr:cNvSpPr txBox="1"/>
        </xdr:nvSpPr>
        <xdr:spPr>
          <a:xfrm>
            <a:off x="1016607" y="18952686"/>
            <a:ext cx="2471713"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94"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48830</xdr:rowOff>
    </xdr:from>
    <xdr:to>
      <xdr:col>6</xdr:col>
      <xdr:colOff>647699</xdr:colOff>
      <xdr:row>61</xdr:row>
      <xdr:rowOff>57147</xdr:rowOff>
    </xdr:to>
    <xdr:grpSp>
      <xdr:nvGrpSpPr>
        <xdr:cNvPr id="195" name="DŮLEŽITÝ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905625" y="10335830"/>
          <a:ext cx="3771899" cy="1913317"/>
          <a:chOff x="6788150" y="11001211"/>
          <a:chExt cx="3714749" cy="1847967"/>
        </a:xfrm>
      </xdr:grpSpPr>
      <xdr:sp macro="" textlink="">
        <xdr:nvSpPr>
          <xdr:cNvPr id="196" name="Poky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Poklikejte na tuto buňku. Na konci si všimněte čísla </a:t>
            </a:r>
            <a:r>
              <a:rPr lang="cs" sz="1100" b="0" i="1" kern="1200" baseline="0">
                <a:solidFill>
                  <a:schemeClr val="dk1"/>
                </a:solidFill>
                <a:effectLst/>
                <a:latin typeface="+mn-lt"/>
                <a:ea typeface="+mn-ea"/>
                <a:cs typeface="+mn-cs"/>
              </a:rPr>
              <a:t>100</a:t>
            </a:r>
            <a:r>
              <a:rPr lang="cs" sz="1100" b="0" i="0" kern="1200" baseline="0">
                <a:solidFill>
                  <a:schemeClr val="dk1"/>
                </a:solidFill>
                <a:effectLst/>
                <a:latin typeface="+mn-lt"/>
                <a:ea typeface="+mn-ea"/>
                <a:cs typeface="+mn-cs"/>
              </a:rPr>
              <a:t>. Přestože je možné takto do vzorce vkládat čísla, nedoporučujeme to, pokud to není absolutně nutné. Říká se tomu </a:t>
            </a:r>
            <a:r>
              <a:rPr lang="cs" sz="1100" b="1" i="0" kern="1200" baseline="0">
                <a:solidFill>
                  <a:schemeClr val="dk1"/>
                </a:solidFill>
                <a:effectLst/>
                <a:latin typeface="+mn-lt"/>
                <a:ea typeface="+mn-ea"/>
                <a:cs typeface="+mn-cs"/>
              </a:rPr>
              <a:t>konstanta</a:t>
            </a:r>
            <a:r>
              <a:rPr lang="cs" sz="1100" b="0" i="0" kern="1200" baseline="0">
                <a:solidFill>
                  <a:schemeClr val="dk1"/>
                </a:solidFill>
                <a:effectLst/>
                <a:latin typeface="+mn-lt"/>
                <a:ea typeface="+mn-ea"/>
                <a:cs typeface="+mn-cs"/>
              </a:rPr>
              <a:t> a snadno se zapomene, že tam je. Doporučujeme místo toho použít odkaz na jinou buňku, třeba F51. Tak je dobře na očích a není schovaný ve vzorci. </a:t>
            </a:r>
            <a:endParaRPr lang="en-US" sz="1100">
              <a:effectLst/>
            </a:endParaRPr>
          </a:p>
        </xdr:txBody>
      </xdr:sp>
      <xdr:pic>
        <xdr:nvPicPr>
          <xdr:cNvPr id="197" name="Lupa" descr="Lupa">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Šipka" descr="Šipka">
            <a:extLst>
              <a:ext uri="{FF2B5EF4-FFF2-40B4-BE49-F238E27FC236}">
                <a16:creationId xmlns:a16="http://schemas.microsoft.com/office/drawing/2014/main" id="{AD1DFADD-C889-466B-A332-624664B0EE01}"/>
              </a:ext>
            </a:extLst>
          </xdr:cNvPr>
          <xdr:cNvSpPr/>
        </xdr:nvSpPr>
        <xdr:spPr>
          <a:xfrm rot="3874191">
            <a:off x="8136156" y="10907836"/>
            <a:ext cx="442979" cy="629729"/>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42</xdr:row>
      <xdr:rowOff>114300</xdr:rowOff>
    </xdr:to>
    <xdr:grpSp>
      <xdr:nvGrpSpPr>
        <xdr:cNvPr id="2" name="Skupina 1">
          <a:extLst>
            <a:ext uri="{FF2B5EF4-FFF2-40B4-BE49-F238E27FC236}">
              <a16:creationId xmlns:a16="http://schemas.microsoft.com/office/drawing/2014/main" id="{C31E7FA9-873B-48E5-80FF-FEEB66A44E83}"/>
            </a:ext>
          </a:extLst>
        </xdr:cNvPr>
        <xdr:cNvGrpSpPr/>
      </xdr:nvGrpSpPr>
      <xdr:grpSpPr>
        <a:xfrm>
          <a:off x="8732320" y="6978650"/>
          <a:ext cx="3402529" cy="1708150"/>
          <a:chOff x="8151295" y="6978650"/>
          <a:chExt cx="3212029" cy="1708150"/>
        </a:xfrm>
      </xdr:grpSpPr>
      <xdr:pic>
        <xdr:nvPicPr>
          <xdr:cNvPr id="200" name="Obrázek stavového řádku" descr="Obrázek stavového řádku Součet: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90473" y="7642325"/>
            <a:ext cx="1161905" cy="200000"/>
          </a:xfrm>
          <a:prstGeom prst="rect">
            <a:avLst/>
          </a:prstGeom>
        </xdr:spPr>
      </xdr:pic>
      <xdr:grpSp>
        <xdr:nvGrpSpPr>
          <xdr:cNvPr id="201" name="VŠIMNĚTE SI"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Čáry závorky">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Další čára závorky" descr="Čára závorky">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Čára závorky" descr="Čára závorky&#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Hvězdičky" descr="Hvězdičky">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Pokyny"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Vyberte tyto buňky. V pravém dolním rohu </a:t>
              </a:r>
              <a:r>
                <a:rPr lang="cs" sz="1100" kern="0" baseline="0">
                  <a:solidFill>
                    <a:schemeClr val="bg2">
                      <a:lumMod val="25000"/>
                    </a:schemeClr>
                  </a:solidFill>
                  <a:latin typeface="+mn-lt"/>
                  <a:ea typeface="Segoe UI" pitchFamily="34" charset="0"/>
                  <a:cs typeface="Segoe UI Light" panose="020B0502040204020203" pitchFamily="34" charset="0"/>
                </a:rPr>
                <a:t>okna Excelu hledejte tuto položku:</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cs" sz="1100" kern="0" baseline="0">
                  <a:solidFill>
                    <a:schemeClr val="bg2">
                      <a:lumMod val="25000"/>
                    </a:schemeClr>
                  </a:solidFill>
                  <a:latin typeface="+mn-lt"/>
                  <a:ea typeface="Segoe UI" pitchFamily="34" charset="0"/>
                  <a:cs typeface="Segoe UI Light" panose="020B0502040204020203" pitchFamily="34" charset="0"/>
                </a:rPr>
                <a:t>Tomuto dolnímu pruhu se říká stavový řádek a představuje další způsob, jak rychle najít součet a další podrobnosti o vybrané buňce nebo oblasti.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Skupina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563099" y="3457576"/>
          <a:ext cx="2938462" cy="1390649"/>
          <a:chOff x="9048750" y="3743325"/>
          <a:chExt cx="2839722" cy="1390649"/>
        </a:xfrm>
      </xdr:grpSpPr>
      <xdr:sp macro="" textlink="">
        <xdr:nvSpPr>
          <xdr:cNvPr id="208" name="Krok"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panose="020B0502040204020203" pitchFamily="34" charset="0"/>
              </a:rPr>
              <a:t>BONUS</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Zkuste použít funkci </a:t>
            </a:r>
            <a:r>
              <a:rPr lang="cs" sz="1100" b="1" i="0" kern="1200" baseline="0">
                <a:solidFill>
                  <a:schemeClr val="dk1"/>
                </a:solidFill>
                <a:effectLst/>
                <a:latin typeface="+mn-lt"/>
                <a:ea typeface="+mn-ea"/>
                <a:cs typeface="+mn-cs"/>
              </a:rPr>
              <a:t>POČET</a:t>
            </a:r>
            <a:r>
              <a:rPr lang="cs" sz="1100" b="0" i="0" kern="1200" baseline="0">
                <a:solidFill>
                  <a:schemeClr val="dk1"/>
                </a:solidFill>
                <a:effectLst/>
                <a:latin typeface="+mn-lt"/>
                <a:ea typeface="+mn-ea"/>
                <a:cs typeface="+mn-cs"/>
              </a:rPr>
              <a:t> libovolným ze způsobů, které jste si už vyzkoušeli. Funkce </a:t>
            </a:r>
            <a:r>
              <a:rPr lang="cs" sz="1100" b="1" i="0" kern="1200" baseline="0">
                <a:solidFill>
                  <a:schemeClr val="dk1"/>
                </a:solidFill>
                <a:effectLst/>
                <a:latin typeface="+mn-lt"/>
                <a:ea typeface="+mn-ea"/>
                <a:cs typeface="+mn-cs"/>
              </a:rPr>
              <a:t>POČET</a:t>
            </a:r>
            <a:r>
              <a:rPr lang="cs" sz="1100" b="0" i="0" kern="1200" baseline="0">
                <a:solidFill>
                  <a:schemeClr val="dk1"/>
                </a:solidFill>
                <a:effectLst/>
                <a:latin typeface="+mn-lt"/>
                <a:ea typeface="+mn-ea"/>
                <a:cs typeface="+mn-cs"/>
              </a:rPr>
              <a:t> spočítá buňky v oblasti, které obsahují čísla.</a:t>
            </a:r>
          </a:p>
        </xdr:txBody>
      </xdr:sp>
      <xdr:pic>
        <xdr:nvPicPr>
          <xdr:cNvPr id="209" name="Stužka bonusu" descr="Ozdobná stužka">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Šipka bonusu" descr="Šipka">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25</xdr:row>
      <xdr:rowOff>26675</xdr:rowOff>
    </xdr:from>
    <xdr:to>
      <xdr:col>1</xdr:col>
      <xdr:colOff>5241372</xdr:colOff>
      <xdr:row>70</xdr:row>
      <xdr:rowOff>87630</xdr:rowOff>
    </xdr:to>
    <xdr:grpSp>
      <xdr:nvGrpSpPr>
        <xdr:cNvPr id="4" name="Skupina 3">
          <a:extLst>
            <a:ext uri="{FF2B5EF4-FFF2-40B4-BE49-F238E27FC236}">
              <a16:creationId xmlns:a16="http://schemas.microsoft.com/office/drawing/2014/main" id="{F60B4319-44A9-469F-A62C-1D9E3BD387BB}"/>
            </a:ext>
          </a:extLst>
        </xdr:cNvPr>
        <xdr:cNvGrpSpPr/>
      </xdr:nvGrpSpPr>
      <xdr:grpSpPr>
        <a:xfrm>
          <a:off x="355809" y="5360675"/>
          <a:ext cx="5795201" cy="8633455"/>
          <a:chOff x="355809" y="4791079"/>
          <a:chExt cx="5733288" cy="7848596"/>
        </a:xfrm>
      </xdr:grpSpPr>
      <xdr:sp macro="" textlink="">
        <xdr:nvSpPr>
          <xdr:cNvPr id="227" name="Obdélník 226" descr="Pozadí">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Přímá spojnice 227" descr="Ozdobná linka">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Přímá spojnice 228" descr="Ozdobná linka">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Krok" descr="Další informace o funkcích&#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o funkcích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Krok"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217462" cy="3146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Přejděte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kartu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Vzorce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projděte si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knihovn</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funkcí</a:t>
            </a:r>
            <a:r>
              <a:rPr lang="c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cs"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ve které jsou funkce uvedené podle kategorií, například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Textové</a:t>
            </a:r>
            <a:r>
              <a:rPr lang="cs"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Datum a čas</a:t>
            </a:r>
            <a:r>
              <a:rPr lang="cs"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apod.</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sz="1100">
                <a:solidFill>
                  <a:schemeClr val="tx1">
                    <a:lumMod val="75000"/>
                    <a:lumOff val="25000"/>
                  </a:schemeClr>
                </a:solidFill>
                <a:latin typeface="Segoe UI" panose="020B0502040204020203" pitchFamily="34" charset="0"/>
                <a:cs typeface="Segoe UI" panose="020B0502040204020203" pitchFamily="34" charset="0"/>
              </a:rPr>
              <a:t>Tlačítko </a:t>
            </a:r>
            <a:r>
              <a:rPr lang="cs"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Vložit funkci</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vám umožní hledat funkce podle názvu a spustit průvodce funkcemi, který vám pomůže s vytvořením vzorce.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 stisknete klávesu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c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začnete psát název funkce, Excel spustí technologii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která zobrazí seznam všech funkcí začínajících napsanými písmeny. Až najdete tu, kterou chcete, stiskněte klávesu Tab a Excel název funkce automaticky dokončí a přichystá vám za ním levou závorku. Zobrazí také požadované a volitelné argumenty.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se pojďme podívat na anatomii několika funkcí. Funkce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má tuto strukturu: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1148179</xdr:colOff>
      <xdr:row>40</xdr:row>
      <xdr:rowOff>8577</xdr:rowOff>
    </xdr:from>
    <xdr:to>
      <xdr:col>1</xdr:col>
      <xdr:colOff>2805322</xdr:colOff>
      <xdr:row>43</xdr:row>
      <xdr:rowOff>27553</xdr:rowOff>
    </xdr:to>
    <xdr:pic>
      <xdr:nvPicPr>
        <xdr:cNvPr id="213" name="Obrázek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1995904" y="8200077"/>
          <a:ext cx="1657143" cy="590476"/>
        </a:xfrm>
        <a:prstGeom prst="rect">
          <a:avLst/>
        </a:prstGeom>
      </xdr:spPr>
    </xdr:pic>
    <xdr:clientData/>
  </xdr:twoCellAnchor>
  <xdr:twoCellAnchor>
    <xdr:from>
      <xdr:col>1</xdr:col>
      <xdr:colOff>415022</xdr:colOff>
      <xdr:row>46</xdr:row>
      <xdr:rowOff>60118</xdr:rowOff>
    </xdr:from>
    <xdr:to>
      <xdr:col>1</xdr:col>
      <xdr:colOff>3790463</xdr:colOff>
      <xdr:row>56</xdr:row>
      <xdr:rowOff>185357</xdr:rowOff>
    </xdr:to>
    <xdr:grpSp>
      <xdr:nvGrpSpPr>
        <xdr:cNvPr id="214" name="Skupina 213">
          <a:extLst>
            <a:ext uri="{FF2B5EF4-FFF2-40B4-BE49-F238E27FC236}">
              <a16:creationId xmlns:a16="http://schemas.microsoft.com/office/drawing/2014/main" id="{FB827C73-8C3F-460A-9D51-BF988EA48D11}"/>
            </a:ext>
          </a:extLst>
        </xdr:cNvPr>
        <xdr:cNvGrpSpPr/>
      </xdr:nvGrpSpPr>
      <xdr:grpSpPr>
        <a:xfrm>
          <a:off x="1324660" y="9394618"/>
          <a:ext cx="3375441" cy="2030239"/>
          <a:chOff x="4177630" y="4314825"/>
          <a:chExt cx="3353459" cy="1845672"/>
        </a:xfrm>
      </xdr:grpSpPr>
      <xdr:sp macro="" textlink="">
        <xdr:nvSpPr>
          <xdr:cNvPr id="219" name="txt_Vzorec" descr="=SUMA(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=SUMA(D35:D38</a:t>
            </a:r>
            <a:r>
              <a:rPr lang="en-US" sz="2000">
                <a:solidFill>
                  <a:srgbClr val="000000"/>
                </a:solidFill>
                <a:effectLst/>
                <a:latin typeface="Courier New" panose="02070309020205020404" pitchFamily="49" charset="0"/>
                <a:ea typeface="Times New Roman" panose="02020603050405020304" pitchFamily="18" charset="0"/>
              </a:rPr>
              <a:t>;</a:t>
            </a:r>
            <a:r>
              <a:rPr lang="cs" sz="2000">
                <a:solidFill>
                  <a:srgbClr val="000000"/>
                </a:solidFill>
                <a:effectLst/>
                <a:latin typeface="Courier New" panose="02070309020205020404" pitchFamily="49" charset="0"/>
                <a:ea typeface="Times New Roman" panose="02020603050405020304" pitchFamily="18" charset="0"/>
              </a:rPr>
              <a:t>H:H)</a:t>
            </a:r>
            <a:endParaRPr lang="en-US" sz="2000">
              <a:effectLst/>
              <a:latin typeface="Courier New" panose="02070309020205020404" pitchFamily="49" charset="0"/>
              <a:ea typeface="Times New Roman" panose="02020603050405020304" pitchFamily="18" charset="0"/>
            </a:endParaRPr>
          </a:p>
        </xdr:txBody>
      </xdr:sp>
      <xdr:grpSp>
        <xdr:nvGrpSpPr>
          <xdr:cNvPr id="220" name="Skupina 219">
            <a:extLst>
              <a:ext uri="{FF2B5EF4-FFF2-40B4-BE49-F238E27FC236}">
                <a16:creationId xmlns:a16="http://schemas.microsoft.com/office/drawing/2014/main" id="{EA425C25-3538-467E-9C7D-913A4CCFBE52}"/>
              </a:ext>
            </a:extLst>
          </xdr:cNvPr>
          <xdr:cNvGrpSpPr/>
        </xdr:nvGrpSpPr>
        <xdr:grpSpPr>
          <a:xfrm>
            <a:off x="4177630" y="4314825"/>
            <a:ext cx="3353459" cy="1394627"/>
            <a:chOff x="4177630" y="4314825"/>
            <a:chExt cx="3353459" cy="1394627"/>
          </a:xfrm>
        </xdr:grpSpPr>
        <xdr:sp macro="" textlink="">
          <xdr:nvSpPr>
            <xdr:cNvPr id="221" name="VzorecZávorkaNahoře">
              <a:extLst>
                <a:ext uri="{FF2B5EF4-FFF2-40B4-BE49-F238E27FC236}">
                  <a16:creationId xmlns:a16="http://schemas.microsoft.com/office/drawing/2014/main" id="{70C6032A-6C2C-406B-8451-B3D14C49A6BC}"/>
                </a:ext>
              </a:extLst>
            </xdr:cNvPr>
            <xdr:cNvSpPr/>
          </xdr:nvSpPr>
          <xdr:spPr>
            <a:xfrm rot="5400000">
              <a:off x="6483717"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VzorecZávorkaNahoře">
              <a:extLst>
                <a:ext uri="{FF2B5EF4-FFF2-40B4-BE49-F238E27FC236}">
                  <a16:creationId xmlns:a16="http://schemas.microsoft.com/office/drawing/2014/main" id="{56068F5B-8EA0-44DA-8571-8698F744FFA6}"/>
                </a:ext>
              </a:extLst>
            </xdr:cNvPr>
            <xdr:cNvSpPr/>
          </xdr:nvSpPr>
          <xdr:spPr>
            <a:xfrm rot="5400000">
              <a:off x="5559669"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VzorecZávorkaNahoře">
              <a:extLst>
                <a:ext uri="{FF2B5EF4-FFF2-40B4-BE49-F238E27FC236}">
                  <a16:creationId xmlns:a16="http://schemas.microsoft.com/office/drawing/2014/main" id="{B06AACB5-79F8-4B5A-828E-3C81B8A6126C}"/>
                </a:ext>
              </a:extLst>
            </xdr:cNvPr>
            <xdr:cNvSpPr/>
          </xdr:nvSpPr>
          <xdr:spPr>
            <a:xfrm rot="5400000">
              <a:off x="4592689" y="5145652"/>
              <a:ext cx="499277" cy="59022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VzorecPopisekNahoře" descr="Název funkce&#10;">
              <a:extLst>
                <a:ext uri="{FF2B5EF4-FFF2-40B4-BE49-F238E27FC236}">
                  <a16:creationId xmlns:a16="http://schemas.microsoft.com/office/drawing/2014/main" id="{A51B4DC7-A90C-4214-A9E2-B085B4A03BC0}"/>
                </a:ext>
              </a:extLst>
            </xdr:cNvPr>
            <xdr:cNvSpPr txBox="1">
              <a:spLocks noChangeArrowheads="1"/>
            </xdr:cNvSpPr>
          </xdr:nvSpPr>
          <xdr:spPr bwMode="auto">
            <a:xfrm>
              <a:off x="4177630"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Název funkce.</a:t>
              </a:r>
            </a:p>
          </xdr:txBody>
        </xdr:sp>
        <xdr:sp macro="" textlink="">
          <xdr:nvSpPr>
            <xdr:cNvPr id="225" name="txt_VzorecPopisekNahoře" descr="První argument. Aspoň jeden argument je skoro vždycky je povinný.">
              <a:extLst>
                <a:ext uri="{FF2B5EF4-FFF2-40B4-BE49-F238E27FC236}">
                  <a16:creationId xmlns:a16="http://schemas.microsoft.com/office/drawing/2014/main" id="{1AA6C65B-1638-43C3-9BBA-D39DAF05E74C}"/>
                </a:ext>
              </a:extLst>
            </xdr:cNvPr>
            <xdr:cNvSpPr txBox="1">
              <a:spLocks noChangeArrowheads="1"/>
            </xdr:cNvSpPr>
          </xdr:nvSpPr>
          <xdr:spPr bwMode="auto">
            <a:xfrm>
              <a:off x="5330156" y="4324350"/>
              <a:ext cx="1113175"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První argument. Aspoň jeden argument je skoro vždycky je povinný.</a:t>
              </a:r>
            </a:p>
          </xdr:txBody>
        </xdr:sp>
        <xdr:sp macro="" textlink="">
          <xdr:nvSpPr>
            <xdr:cNvPr id="226" name="txt_VzorecPopisekNahoře" descr="Další argumenty oddělené středníky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Další argumenty oddělené středníky (;)</a:t>
              </a:r>
            </a:p>
          </xdr:txBody>
        </xdr:sp>
      </xdr:grpSp>
    </xdr:grpSp>
    <xdr:clientData/>
  </xdr:twoCellAnchor>
  <xdr:twoCellAnchor>
    <xdr:from>
      <xdr:col>0</xdr:col>
      <xdr:colOff>547558</xdr:colOff>
      <xdr:row>55</xdr:row>
      <xdr:rowOff>167165</xdr:rowOff>
    </xdr:from>
    <xdr:to>
      <xdr:col>1</xdr:col>
      <xdr:colOff>5048250</xdr:colOff>
      <xdr:row>60</xdr:row>
      <xdr:rowOff>147161</xdr:rowOff>
    </xdr:to>
    <xdr:sp macro="" textlink="">
      <xdr:nvSpPr>
        <xdr:cNvPr id="215" name="txt_Krok" descr="Pokud by tato funkce SUMA uměla mluvit, řekla by, že vrací součet všech hodnot v buňkách D38 až D41 a celém sloupci H. Teď si ale pojďme ještě vyzkoušet jednu funkci, která nevyžaduje žádné argumenty.&#10;">
          <a:extLst>
            <a:ext uri="{FF2B5EF4-FFF2-40B4-BE49-F238E27FC236}">
              <a16:creationId xmlns:a16="http://schemas.microsoft.com/office/drawing/2014/main" id="{22A1C554-76ED-4E49-A496-849BD442214B}"/>
            </a:ext>
          </a:extLst>
        </xdr:cNvPr>
        <xdr:cNvSpPr txBox="1"/>
      </xdr:nvSpPr>
      <xdr:spPr>
        <a:xfrm>
          <a:off x="547558" y="11216165"/>
          <a:ext cx="5348417" cy="932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by tato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uměla mluvit, řekla by, že vrací součet všech hodnot v buňkách D35 až D38 a celém sloupci 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si ale pojďme ještě vyzkoušet jednu funkci, která nevyžaduje žádné argumenty.</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612602</xdr:colOff>
      <xdr:row>60</xdr:row>
      <xdr:rowOff>130603</xdr:rowOff>
    </xdr:from>
    <xdr:to>
      <xdr:col>1</xdr:col>
      <xdr:colOff>4076699</xdr:colOff>
      <xdr:row>68</xdr:row>
      <xdr:rowOff>133922</xdr:rowOff>
    </xdr:to>
    <xdr:grpSp>
      <xdr:nvGrpSpPr>
        <xdr:cNvPr id="3" name="Skupina 2">
          <a:extLst>
            <a:ext uri="{FF2B5EF4-FFF2-40B4-BE49-F238E27FC236}">
              <a16:creationId xmlns:a16="http://schemas.microsoft.com/office/drawing/2014/main" id="{A1A853C7-B6EC-45D3-A4D6-9D928865ED9B}"/>
            </a:ext>
          </a:extLst>
        </xdr:cNvPr>
        <xdr:cNvGrpSpPr/>
      </xdr:nvGrpSpPr>
      <xdr:grpSpPr>
        <a:xfrm>
          <a:off x="1522240" y="12132103"/>
          <a:ext cx="3464097" cy="1527319"/>
          <a:chOff x="1736552" y="11125201"/>
          <a:chExt cx="3464097" cy="1388472"/>
        </a:xfrm>
      </xdr:grpSpPr>
      <xdr:sp macro="" textlink="">
        <xdr:nvSpPr>
          <xdr:cNvPr id="216" name="VzorecZávorkaNahoře">
            <a:extLst>
              <a:ext uri="{FF2B5EF4-FFF2-40B4-BE49-F238E27FC236}">
                <a16:creationId xmlns:a16="http://schemas.microsoft.com/office/drawing/2014/main" id="{47A65F16-B2A6-46A3-B669-E6D2D5A6ECEB}"/>
              </a:ext>
            </a:extLst>
          </xdr:cNvPr>
          <xdr:cNvSpPr/>
        </xdr:nvSpPr>
        <xdr:spPr>
          <a:xfrm rot="5400000">
            <a:off x="3214848" y="11334130"/>
            <a:ext cx="499277" cy="90057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Vzorec" descr="=DNES()">
            <a:extLst>
              <a:ext uri="{FF2B5EF4-FFF2-40B4-BE49-F238E27FC236}">
                <a16:creationId xmlns:a16="http://schemas.microsoft.com/office/drawing/2014/main" id="{22DC5E2D-9AE9-4EFE-B800-9356D8B70BA7}"/>
              </a:ext>
            </a:extLst>
          </xdr:cNvPr>
          <xdr:cNvSpPr txBox="1"/>
        </xdr:nvSpPr>
        <xdr:spPr>
          <a:xfrm>
            <a:off x="288430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=DNES()</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VzorecPopisekNahoře" descr="Funkce DNES vrací aktuální datum. Její výsledek se automaticky zaktualizuje vždy, když Excel přepočítá sešit.">
            <a:extLst>
              <a:ext uri="{FF2B5EF4-FFF2-40B4-BE49-F238E27FC236}">
                <a16:creationId xmlns:a16="http://schemas.microsoft.com/office/drawing/2014/main" id="{52549E0D-FD3F-475B-B881-0D180B27FDC0}"/>
              </a:ext>
            </a:extLst>
          </xdr:cNvPr>
          <xdr:cNvSpPr txBox="1">
            <a:spLocks noChangeArrowheads="1"/>
          </xdr:cNvSpPr>
        </xdr:nvSpPr>
        <xdr:spPr bwMode="auto">
          <a:xfrm>
            <a:off x="1736552" y="11125201"/>
            <a:ext cx="3464097"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Funkce </a:t>
            </a:r>
            <a:r>
              <a:rPr lang="cs" sz="1100" b="1">
                <a:effectLst/>
                <a:latin typeface="Calibri" panose="020F0502020204030204" pitchFamily="34" charset="0"/>
                <a:ea typeface="Calibri" panose="020F0502020204030204" pitchFamily="34" charset="0"/>
                <a:cs typeface="Times New Roman" panose="02020603050405020304" pitchFamily="18" charset="0"/>
              </a:rPr>
              <a:t>DNES</a:t>
            </a:r>
            <a:r>
              <a:rPr lang="cs" sz="1100">
                <a:effectLst/>
                <a:latin typeface="Calibri" panose="020F0502020204030204" pitchFamily="34" charset="0"/>
                <a:ea typeface="Calibri" panose="020F0502020204030204" pitchFamily="34" charset="0"/>
                <a:cs typeface="Times New Roman" panose="02020603050405020304" pitchFamily="18" charset="0"/>
              </a:rPr>
              <a:t> vrací aktuální datum. Její výsledek se automaticky</a:t>
            </a:r>
            <a:r>
              <a:rPr lang="cs" sz="1100" baseline="0">
                <a:effectLst/>
                <a:latin typeface="Calibri" panose="020F0502020204030204" pitchFamily="34" charset="0"/>
                <a:ea typeface="Calibri" panose="020F0502020204030204" pitchFamily="34" charset="0"/>
                <a:cs typeface="Times New Roman" panose="02020603050405020304" pitchFamily="18" charset="0"/>
              </a:rPr>
              <a:t> zaktualizuje vždy, když Excel přepočítá sešit.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352423</xdr:rowOff>
    </xdr:from>
    <xdr:to>
      <xdr:col>1</xdr:col>
      <xdr:colOff>5229225</xdr:colOff>
      <xdr:row>24</xdr:row>
      <xdr:rowOff>123824</xdr:rowOff>
    </xdr:to>
    <xdr:grpSp>
      <xdr:nvGrpSpPr>
        <xdr:cNvPr id="232" name="Skupina 231">
          <a:extLst>
            <a:ext uri="{FF2B5EF4-FFF2-40B4-BE49-F238E27FC236}">
              <a16:creationId xmlns:a16="http://schemas.microsoft.com/office/drawing/2014/main" id="{7A4FA281-7222-4655-A76E-27AE33A3FF1C}"/>
            </a:ext>
          </a:extLst>
        </xdr:cNvPr>
        <xdr:cNvGrpSpPr/>
      </xdr:nvGrpSpPr>
      <xdr:grpSpPr>
        <a:xfrm>
          <a:off x="342900" y="352423"/>
          <a:ext cx="5795963" cy="4914901"/>
          <a:chOff x="323850" y="276223"/>
          <a:chExt cx="5734050" cy="4725438"/>
        </a:xfrm>
      </xdr:grpSpPr>
      <xdr:sp macro="" textlink="">
        <xdr:nvSpPr>
          <xdr:cNvPr id="233" name="txt_PozadíProhlídky" descr="Pozadí">
            <a:extLst>
              <a:ext uri="{FF2B5EF4-FFF2-40B4-BE49-F238E27FC236}">
                <a16:creationId xmlns:a16="http://schemas.microsoft.com/office/drawing/2014/main" id="{2E503384-DBF5-4D47-BF12-EEAC0918D4AA}"/>
              </a:ext>
            </a:extLst>
          </xdr:cNvPr>
          <xdr:cNvSpPr/>
        </xdr:nvSpPr>
        <xdr:spPr>
          <a:xfrm>
            <a:off x="323850" y="276223"/>
            <a:ext cx="5734050" cy="472543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ZáhlavíProhlídky" descr="Úvod do funkcí">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Úvod do funkcí</a:t>
            </a:r>
          </a:p>
        </xdr:txBody>
      </xdr:sp>
      <xdr:cxnSp macro="">
        <xdr:nvCxnSpPr>
          <xdr:cNvPr id="235" name="txt_ProhlídkaŘádek1" descr="Ozdobná linka">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ProhlídkaŘádek2" descr="Ozdobná linka">
            <a:extLst>
              <a:ext uri="{FF2B5EF4-FFF2-40B4-BE49-F238E27FC236}">
                <a16:creationId xmlns:a16="http://schemas.microsoft.com/office/drawing/2014/main" id="{EEEF91CB-D253-4B04-B06F-EF082C03A170}"/>
              </a:ext>
            </a:extLst>
          </xdr:cNvPr>
          <xdr:cNvCxnSpPr>
            <a:cxnSpLocks/>
          </xdr:cNvCxnSpPr>
        </xdr:nvCxnSpPr>
        <xdr:spPr>
          <a:xfrm>
            <a:off x="536578" y="41923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ÚvodProhlídky" descr="Funkce umožňují dělat celou řadu věcí, například řešit matematické operace, vyhledávat hodnoty, nebo dokonce i provádět výpočty s daty a časy. Pojďme si vyzkoušet několik způsobů, jak sečíst hodnoty pomocí funkce SUMA.&#10;">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Funkce umožňují dělat celou řadu věcí, například řešit matematické operace, vyhledávat hodnoty, nebo dokonce i provádět výpočty s daty a časy. Pojďme si vyzkoušet několik způsobů, jak sečíst hodnoty pomocí funkce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skup_Krok">
            <a:extLst>
              <a:ext uri="{FF2B5EF4-FFF2-40B4-BE49-F238E27FC236}">
                <a16:creationId xmlns:a16="http://schemas.microsoft.com/office/drawing/2014/main" id="{B0D2ED24-6683-4531-B8F5-0F2F4933BA4A}"/>
              </a:ext>
            </a:extLst>
          </xdr:cNvPr>
          <xdr:cNvGrpSpPr/>
        </xdr:nvGrpSpPr>
        <xdr:grpSpPr>
          <a:xfrm>
            <a:off x="542925" y="1638300"/>
            <a:ext cx="5295901" cy="577157"/>
            <a:chOff x="609600" y="7810500"/>
            <a:chExt cx="5261542" cy="577157"/>
          </a:xfrm>
        </xdr:grpSpPr>
        <xdr:sp macro="" textlink="">
          <xdr:nvSpPr>
            <xdr:cNvPr id="247" name="txt_Krok" descr="Do sloupce Množství vedle sloupce Ovoce zadejte do buňky D7 vzorec =SUMA(D3:D6). Můžete také zadat =SUMA(, pak vybrat oblast myší a stisknout klávesu Enter. Tento vzorec sečte hodnoty v buňkách D3, D4, D5 a D6. Odpověď by měla být 170.">
              <a:extLst>
                <a:ext uri="{FF2B5EF4-FFF2-40B4-BE49-F238E27FC236}">
                  <a16:creationId xmlns:a16="http://schemas.microsoft.com/office/drawing/2014/main" id="{810A5AB8-1BE7-4AA1-A49C-BD6D215DAFA4}"/>
                </a:ext>
              </a:extLst>
            </xdr:cNvPr>
            <xdr:cNvSpPr txBox="1"/>
          </xdr:nvSpPr>
          <xdr:spPr>
            <a:xfrm>
              <a:off x="1017295" y="7833408"/>
              <a:ext cx="485384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sloupce Množství vedle sloupce Ovoce zadejte do buňky D7 vzorec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=SUMA(D3:D6)</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Můžete také zadat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pak vybrat oblast myší a stisknout klávesu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Tento vzorec sečte hodnoty v buňkách D3, D4, D5 a D6. Odpověď by měla být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obraz_Krok"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239" name="skup_Krok">
            <a:extLst>
              <a:ext uri="{FF2B5EF4-FFF2-40B4-BE49-F238E27FC236}">
                <a16:creationId xmlns:a16="http://schemas.microsoft.com/office/drawing/2014/main" id="{D760DDB7-6B91-4E00-B2BE-F1BD6817C42A}"/>
              </a:ext>
            </a:extLst>
          </xdr:cNvPr>
          <xdr:cNvGrpSpPr/>
        </xdr:nvGrpSpPr>
        <xdr:grpSpPr>
          <a:xfrm>
            <a:off x="542925" y="2518607"/>
            <a:ext cx="5220101" cy="898752"/>
            <a:chOff x="609600" y="8152644"/>
            <a:chExt cx="5186234" cy="898752"/>
          </a:xfrm>
        </xdr:grpSpPr>
        <xdr:sp macro="" textlink="">
          <xdr:nvSpPr>
            <xdr:cNvPr id="245" name="txt_Krok" descr="Teď pojďme vyzkoušet funkci Automatické shrnutí. Vyberte žlutou buňku pod množstvími masa (tj. buňku G7) a potom přejděte na Vzorce &gt; Automatické shrnutí &gt; vyberte Součet. Uvidíte, že Excel za vás automaticky zadá vzorec. Potvrďte ho stisknutím klávesy Enter. Funkce Automatické shrnutí nabízí všechny nejčastější funkce.">
              <a:extLst>
                <a:ext uri="{FF2B5EF4-FFF2-40B4-BE49-F238E27FC236}">
                  <a16:creationId xmlns:a16="http://schemas.microsoft.com/office/drawing/2014/main" id="{C6CA8983-E35C-4984-9B4D-732042B193D4}"/>
                </a:ext>
              </a:extLst>
            </xdr:cNvPr>
            <xdr:cNvSpPr txBox="1"/>
          </xdr:nvSpPr>
          <xdr:spPr>
            <a:xfrm>
              <a:off x="1017295" y="8194602"/>
              <a:ext cx="4778539" cy="85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pojďme vyzkoušet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Automatické shrnutí</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žlutou buňku pod množstvími masa (tj. buňku G7) a potom přejděte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Automatické shrnutí</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vyberte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Součet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Uvidíte, že Excel za vás automaticky zadá vzorec. Potvrďte ho stisknutím klávesy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Automatické shrnutí</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nabízí všechny nejčastější funkce.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obraz_Krok" descr="2">
              <a:extLst>
                <a:ext uri="{FF2B5EF4-FFF2-40B4-BE49-F238E27FC236}">
                  <a16:creationId xmlns:a16="http://schemas.microsoft.com/office/drawing/2014/main" id="{09967B0C-29E8-4781-A6FA-F5CB00C8AEBC}"/>
                </a:ext>
              </a:extLst>
            </xdr:cNvPr>
            <xdr:cNvSpPr/>
          </xdr:nvSpPr>
          <xdr:spPr>
            <a:xfrm>
              <a:off x="609600" y="815264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240" name="Skupina 239">
            <a:extLst>
              <a:ext uri="{FF2B5EF4-FFF2-40B4-BE49-F238E27FC236}">
                <a16:creationId xmlns:a16="http://schemas.microsoft.com/office/drawing/2014/main" id="{DCC331A5-B81B-407D-A604-3A6691EE3721}"/>
              </a:ext>
            </a:extLst>
          </xdr:cNvPr>
          <xdr:cNvGrpSpPr/>
        </xdr:nvGrpSpPr>
        <xdr:grpSpPr>
          <a:xfrm>
            <a:off x="542925" y="3573668"/>
            <a:ext cx="5234994" cy="601091"/>
            <a:chOff x="561975" y="3383168"/>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383168"/>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242" name="Krok" descr="Tady je šikovná klávesová zkratka. Vyberte buňku D15 a stiskněte klávesy Alt = a pak Enter. Tím se automaticky zadá funkce SUMA.">
              <a:extLst>
                <a:ext uri="{FF2B5EF4-FFF2-40B4-BE49-F238E27FC236}">
                  <a16:creationId xmlns:a16="http://schemas.microsoft.com/office/drawing/2014/main" id="{560D1E18-37A7-48F2-AA0C-0AF6088AF0AB}"/>
                </a:ext>
              </a:extLst>
            </xdr:cNvPr>
            <xdr:cNvSpPr txBox="1"/>
          </xdr:nvSpPr>
          <xdr:spPr>
            <a:xfrm>
              <a:off x="987453" y="3428658"/>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Tady je šikovná klávesová zkratka. Vyberte buňku D15 a stiskněte klávesy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pak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Tím se automaticky zadá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43" name="Klávesa Rovná se" descr="Klávesa Rovná se">
              <a:extLst>
                <a:ext uri="{FF2B5EF4-FFF2-40B4-BE49-F238E27FC236}">
                  <a16:creationId xmlns:a16="http://schemas.microsoft.com/office/drawing/2014/main" id="{CF33041B-BB98-41EE-BDDE-38D58DF9865E}"/>
                </a:ext>
              </a:extLst>
            </xdr:cNvPr>
            <xdr:cNvSpPr/>
          </xdr:nvSpPr>
          <xdr:spPr>
            <a:xfrm>
              <a:off x="1574930" y="3670628"/>
              <a:ext cx="422585" cy="17896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Klávesa Alt" descr="Klávesa Alt">
              <a:extLst>
                <a:ext uri="{FF2B5EF4-FFF2-40B4-BE49-F238E27FC236}">
                  <a16:creationId xmlns:a16="http://schemas.microsoft.com/office/drawing/2014/main" id="{0BFE17A4-7B91-43C3-90BB-12A4D5132A91}"/>
                </a:ext>
              </a:extLst>
            </xdr:cNvPr>
            <xdr:cNvSpPr/>
          </xdr:nvSpPr>
          <xdr:spPr>
            <a:xfrm>
              <a:off x="1083114" y="3670628"/>
              <a:ext cx="422585" cy="17896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647700</xdr:colOff>
      <xdr:row>21</xdr:row>
      <xdr:rowOff>38101</xdr:rowOff>
    </xdr:from>
    <xdr:to>
      <xdr:col>1</xdr:col>
      <xdr:colOff>2523042</xdr:colOff>
      <xdr:row>23</xdr:row>
      <xdr:rowOff>188025</xdr:rowOff>
    </xdr:to>
    <xdr:sp macro="" textlink="">
      <xdr:nvSpPr>
        <xdr:cNvPr id="249" name="Tlačítko Další podrobnosti" descr="Podívat se na to podrobněji">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610101"/>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xdr:from>
      <xdr:col>1</xdr:col>
      <xdr:colOff>3858921</xdr:colOff>
      <xdr:row>21</xdr:row>
      <xdr:rowOff>38101</xdr:rowOff>
    </xdr:from>
    <xdr:to>
      <xdr:col>1</xdr:col>
      <xdr:colOff>5013351</xdr:colOff>
      <xdr:row>23</xdr:row>
      <xdr:rowOff>2000</xdr:rowOff>
    </xdr:to>
    <xdr:sp macro="" textlink="">
      <xdr:nvSpPr>
        <xdr:cNvPr id="250" name="Tlačítko Další" descr="Tlačítko pro další krok s hypertextovým odkazem na další list">
          <a:hlinkClick xmlns:r="http://schemas.openxmlformats.org/officeDocument/2006/relationships" r:id="rId2" tooltip="Kliknutím sem můžete přejít na další list."/>
          <a:extLst>
            <a:ext uri="{FF2B5EF4-FFF2-40B4-BE49-F238E27FC236}">
              <a16:creationId xmlns:a16="http://schemas.microsoft.com/office/drawing/2014/main" id="{08AAD723-1A75-444B-BF90-661FB4EE2F13}"/>
            </a:ext>
          </a:extLst>
        </xdr:cNvPr>
        <xdr:cNvSpPr/>
      </xdr:nvSpPr>
      <xdr:spPr>
        <a:xfrm>
          <a:off x="4706646" y="4610101"/>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666753</xdr:colOff>
      <xdr:row>15</xdr:row>
      <xdr:rowOff>9525</xdr:rowOff>
    </xdr:from>
    <xdr:to>
      <xdr:col>11</xdr:col>
      <xdr:colOff>180975</xdr:colOff>
      <xdr:row>24</xdr:row>
      <xdr:rowOff>123825</xdr:rowOff>
    </xdr:to>
    <xdr:grpSp>
      <xdr:nvGrpSpPr>
        <xdr:cNvPr id="50" name="Skupina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8" y="3438525"/>
          <a:ext cx="3648072" cy="1828800"/>
          <a:chOff x="9048750" y="3743325"/>
          <a:chExt cx="3816185" cy="1828800"/>
        </a:xfrm>
      </xdr:grpSpPr>
      <xdr:sp macro="" textlink="">
        <xdr:nvSpPr>
          <xdr:cNvPr id="51" name="Krok"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3216293"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panose="020B0502040204020203" pitchFamily="34" charset="0"/>
              </a:rPr>
              <a:t>BONUS</a:t>
            </a:r>
          </a:p>
          <a:p>
            <a:pPr lvl="0" rtl="0">
              <a:defRPr/>
            </a:pPr>
            <a:r>
              <a:rPr lang="cs" sz="1100"/>
              <a:t>Zkuste tu použít funkci</a:t>
            </a:r>
            <a:r>
              <a:rPr lang="cs" sz="1100" baseline="0"/>
              <a:t> </a:t>
            </a:r>
            <a:r>
              <a:rPr lang="cs" sz="1100" b="1"/>
              <a:t>MEDIAN</a:t>
            </a:r>
            <a:r>
              <a:rPr lang="cs" sz="1100"/>
              <a:t> nebo </a:t>
            </a:r>
            <a:r>
              <a:rPr lang="cs" sz="1100" b="1"/>
              <a:t>MODE</a:t>
            </a:r>
            <a:r>
              <a:rPr lang="cs" sz="1100"/>
              <a:t>.</a:t>
            </a:r>
            <a:r>
              <a:rPr lang="cs" sz="1100" baseline="0"/>
              <a:t> </a:t>
            </a:r>
          </a:p>
          <a:p>
            <a:pPr lvl="0" rtl="0">
              <a:defRPr/>
            </a:pPr>
            <a:endParaRPr lang="en-US" sz="1100" baseline="0"/>
          </a:p>
          <a:p>
            <a:pPr lvl="0" rtl="0">
              <a:defRPr/>
            </a:pPr>
            <a:r>
              <a:rPr sz="1100"/>
              <a:t>Funkce </a:t>
            </a:r>
            <a:r>
              <a:rPr lang="cs" sz="1100" b="1" baseline="0"/>
              <a:t>MEDIAN</a:t>
            </a:r>
            <a:r>
              <a:rPr lang="cs" sz="1100" baseline="0"/>
              <a:t> vrátí hodnotu uprostřed množiny dat, zatímco funkce </a:t>
            </a:r>
          </a:p>
          <a:p>
            <a:pPr lvl="0" rtl="0">
              <a:defRPr/>
            </a:pPr>
            <a:r>
              <a:rPr lang="cs" sz="1100" b="1" baseline="0"/>
              <a:t>MODE</a:t>
            </a:r>
            <a:r>
              <a:rPr lang="cs" sz="1100" baseline="0"/>
              <a:t> vrátí hodnotu, která se vyskytuje nejčastěji.</a:t>
            </a:r>
            <a:endParaRPr lang="en-US" sz="1100"/>
          </a:p>
        </xdr:txBody>
      </xdr:sp>
      <xdr:pic>
        <xdr:nvPicPr>
          <xdr:cNvPr id="52" name="Stužka bonusu" descr="Ozdobná stužka">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Šipka bonusu" descr="Šipka">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TlačítkoPředchozí" descr="Vrátit se na předchozí list">
          <a:hlinkClick xmlns:r="http://schemas.openxmlformats.org/officeDocument/2006/relationships" r:id="rId3" tooltip="Kliknutím sem se můžete vrátit na předchozí lis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TlačítkoDalší" descr="Přejít na další list">
          <a:hlinkClick xmlns:r="http://schemas.openxmlformats.org/officeDocument/2006/relationships" r:id="rId4" tooltip="Kliknutím sem můžete přejít na další lis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Skupina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Obdélník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Krok" descr="Další informace na webu&#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Přímá spojnice 63" descr="Ozdobná linka">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Přímá spojnice 64" descr="Ozdobná linka">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20</xdr:row>
      <xdr:rowOff>7069</xdr:rowOff>
    </xdr:from>
    <xdr:to>
      <xdr:col>1</xdr:col>
      <xdr:colOff>3524250</xdr:colOff>
      <xdr:row>21</xdr:row>
      <xdr:rowOff>175648</xdr:rowOff>
    </xdr:to>
    <xdr:grpSp>
      <xdr:nvGrpSpPr>
        <xdr:cNvPr id="4" name="Skupina 3">
          <a:extLst>
            <a:ext uri="{FF2B5EF4-FFF2-40B4-BE49-F238E27FC236}">
              <a16:creationId xmlns:a16="http://schemas.microsoft.com/office/drawing/2014/main" id="{2A2F1EF0-54C4-4E96-96D9-0F415372CF05}"/>
            </a:ext>
          </a:extLst>
        </xdr:cNvPr>
        <xdr:cNvGrpSpPr/>
      </xdr:nvGrpSpPr>
      <xdr:grpSpPr>
        <a:xfrm>
          <a:off x="533831" y="4388569"/>
          <a:ext cx="3838144" cy="359079"/>
          <a:chOff x="533831" y="4331419"/>
          <a:chExt cx="3838144" cy="359079"/>
        </a:xfrm>
      </xdr:grpSpPr>
      <xdr:sp macro="" textlink="">
        <xdr:nvSpPr>
          <xdr:cNvPr id="66" name="Krok" descr="Hypertextový odkaz na všechny informace o funkci PRŮMĚR na webu&#10;&#10;">
            <a:hlinkClick xmlns:r="http://schemas.openxmlformats.org/officeDocument/2006/relationships" r:id="rId5" tooltip="Pomocí této možnosti zobrazíte všechny informace o funkci PRŮMĚR na webu."/>
            <a:extLst>
              <a:ext uri="{FF2B5EF4-FFF2-40B4-BE49-F238E27FC236}">
                <a16:creationId xmlns:a16="http://schemas.microsoft.com/office/drawing/2014/main" id="{8B6EBA78-A2A3-48B8-B201-71B7C5D097B9}"/>
              </a:ext>
            </a:extLst>
          </xdr:cNvPr>
          <xdr:cNvSpPr txBox="1"/>
        </xdr:nvSpPr>
        <xdr:spPr>
          <a:xfrm>
            <a:off x="999016" y="4405779"/>
            <a:ext cx="337295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PRŮMĚR</a:t>
            </a:r>
          </a:p>
        </xdr:txBody>
      </xdr:sp>
      <xdr:pic>
        <xdr:nvPicPr>
          <xdr:cNvPr id="67"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22</xdr:row>
      <xdr:rowOff>510</xdr:rowOff>
    </xdr:from>
    <xdr:to>
      <xdr:col>1</xdr:col>
      <xdr:colOff>3629025</xdr:colOff>
      <xdr:row>23</xdr:row>
      <xdr:rowOff>174399</xdr:rowOff>
    </xdr:to>
    <xdr:grpSp>
      <xdr:nvGrpSpPr>
        <xdr:cNvPr id="5" name="Skupina 4">
          <a:extLst>
            <a:ext uri="{FF2B5EF4-FFF2-40B4-BE49-F238E27FC236}">
              <a16:creationId xmlns:a16="http://schemas.microsoft.com/office/drawing/2014/main" id="{8070DC97-C65B-4D56-B70E-5A742EA38D3C}"/>
            </a:ext>
          </a:extLst>
        </xdr:cNvPr>
        <xdr:cNvGrpSpPr/>
      </xdr:nvGrpSpPr>
      <xdr:grpSpPr>
        <a:xfrm>
          <a:off x="533831" y="4763010"/>
          <a:ext cx="3942919" cy="364389"/>
          <a:chOff x="533831" y="4705860"/>
          <a:chExt cx="3942919" cy="364389"/>
        </a:xfrm>
      </xdr:grpSpPr>
      <xdr:sp macro="" textlink="">
        <xdr:nvSpPr>
          <xdr:cNvPr id="68" name="Krok" descr="Hypertextový odkaz na všechny informace o funkci POČET na webu&#10;">
            <a:hlinkClick xmlns:r="http://schemas.openxmlformats.org/officeDocument/2006/relationships" r:id="rId8" tooltip="Pomocí této možnosti zobrazíte všechny informace o funkci MEDIAN na webu."/>
            <a:extLst>
              <a:ext uri="{FF2B5EF4-FFF2-40B4-BE49-F238E27FC236}">
                <a16:creationId xmlns:a16="http://schemas.microsoft.com/office/drawing/2014/main" id="{BA81DE9B-3E7D-4972-B9DA-B32D9B84A7B0}"/>
              </a:ext>
            </a:extLst>
          </xdr:cNvPr>
          <xdr:cNvSpPr txBox="1"/>
        </xdr:nvSpPr>
        <xdr:spPr>
          <a:xfrm>
            <a:off x="999016" y="4802711"/>
            <a:ext cx="34777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a:t>
            </a:r>
          </a:p>
        </xdr:txBody>
      </xdr:sp>
      <xdr:pic>
        <xdr:nvPicPr>
          <xdr:cNvPr id="69"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24</xdr:row>
      <xdr:rowOff>14173</xdr:rowOff>
    </xdr:from>
    <xdr:to>
      <xdr:col>1</xdr:col>
      <xdr:colOff>3571875</xdr:colOff>
      <xdr:row>25</xdr:row>
      <xdr:rowOff>182752</xdr:rowOff>
    </xdr:to>
    <xdr:grpSp>
      <xdr:nvGrpSpPr>
        <xdr:cNvPr id="6" name="Skupina 5">
          <a:extLst>
            <a:ext uri="{FF2B5EF4-FFF2-40B4-BE49-F238E27FC236}">
              <a16:creationId xmlns:a16="http://schemas.microsoft.com/office/drawing/2014/main" id="{3CA2605E-542A-4852-9719-D7B97D165AA8}"/>
            </a:ext>
          </a:extLst>
        </xdr:cNvPr>
        <xdr:cNvGrpSpPr/>
      </xdr:nvGrpSpPr>
      <xdr:grpSpPr>
        <a:xfrm>
          <a:off x="533831" y="5157673"/>
          <a:ext cx="3885769" cy="359079"/>
          <a:chOff x="533831" y="5100523"/>
          <a:chExt cx="3885769" cy="359079"/>
        </a:xfrm>
      </xdr:grpSpPr>
      <xdr:sp macro="" textlink="">
        <xdr:nvSpPr>
          <xdr:cNvPr id="70" name="Krok" descr="Hypertextový odkaz na článek o využití Excelu jako kalkulačky na webu&#10;">
            <a:hlinkClick xmlns:r="http://schemas.openxmlformats.org/officeDocument/2006/relationships" r:id="rId9" tooltip="Pomocí této možnosti zobrazíte všechny informace o funkci MODE na webu."/>
            <a:extLst>
              <a:ext uri="{FF2B5EF4-FFF2-40B4-BE49-F238E27FC236}">
                <a16:creationId xmlns:a16="http://schemas.microsoft.com/office/drawing/2014/main" id="{D8C06581-85B1-48B2-9903-8FE135F6657E}"/>
              </a:ext>
            </a:extLst>
          </xdr:cNvPr>
          <xdr:cNvSpPr txBox="1"/>
        </xdr:nvSpPr>
        <xdr:spPr>
          <a:xfrm>
            <a:off x="999016" y="5196474"/>
            <a:ext cx="3420584"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p>
        </xdr:txBody>
      </xdr:sp>
      <xdr:pic>
        <xdr:nvPicPr>
          <xdr:cNvPr id="71" name="Obrázek 70"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26</xdr:row>
      <xdr:rowOff>22528</xdr:rowOff>
    </xdr:from>
    <xdr:to>
      <xdr:col>1</xdr:col>
      <xdr:colOff>3295650</xdr:colOff>
      <xdr:row>28</xdr:row>
      <xdr:rowOff>5917</xdr:rowOff>
    </xdr:to>
    <xdr:grpSp>
      <xdr:nvGrpSpPr>
        <xdr:cNvPr id="7" name="Skupina 6">
          <a:extLst>
            <a:ext uri="{FF2B5EF4-FFF2-40B4-BE49-F238E27FC236}">
              <a16:creationId xmlns:a16="http://schemas.microsoft.com/office/drawing/2014/main" id="{73707755-F600-4512-81C1-EB2BE159BA8A}"/>
            </a:ext>
          </a:extLst>
        </xdr:cNvPr>
        <xdr:cNvGrpSpPr/>
      </xdr:nvGrpSpPr>
      <xdr:grpSpPr>
        <a:xfrm>
          <a:off x="546440" y="5547028"/>
          <a:ext cx="3596935" cy="364389"/>
          <a:chOff x="546440" y="5489878"/>
          <a:chExt cx="3596935" cy="364389"/>
        </a:xfrm>
      </xdr:grpSpPr>
      <xdr:sp macro="" textlink="">
        <xdr:nvSpPr>
          <xdr:cNvPr id="72" name="Krok" descr="Hypertextový odkaz na bezplatná školení k Excelu na webu&#10;">
            <a:hlinkClick xmlns:r="http://schemas.openxmlformats.org/officeDocument/2006/relationships" r:id="rId10" tooltip="Pomocí této možnosti můžete přejít na bezplatná školení k Excelu na webu."/>
            <a:extLst>
              <a:ext uri="{FF2B5EF4-FFF2-40B4-BE49-F238E27FC236}">
                <a16:creationId xmlns:a16="http://schemas.microsoft.com/office/drawing/2014/main" id="{C58EAA90-3FBF-49C2-82FA-21634FD8AC83}"/>
              </a:ext>
            </a:extLst>
          </xdr:cNvPr>
          <xdr:cNvSpPr txBox="1"/>
        </xdr:nvSpPr>
        <xdr:spPr>
          <a:xfrm>
            <a:off x="1011624" y="5569557"/>
            <a:ext cx="31317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73"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Skupina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Pozadí" descr="Pozadí">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Dolní linka" descr="Ozdobná linka">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Krok" descr="Funkce PRŮMĚR a POČET">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Funkce PRŮMĚR</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Úvod ke sčítání čísel"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Pomocí funkce </a:t>
            </a:r>
            <a:r>
              <a:rPr lang="cs" sz="1100" b="1" kern="1200">
                <a:solidFill>
                  <a:schemeClr val="tx1">
                    <a:lumMod val="75000"/>
                    <a:lumOff val="25000"/>
                  </a:schemeClr>
                </a:solidFill>
                <a:latin typeface="Segoe UI" panose="020B0502040204020203" pitchFamily="34" charset="0"/>
                <a:ea typeface="+mn-ea"/>
                <a:cs typeface="Segoe UI" panose="020B0502040204020203" pitchFamily="34" charset="0"/>
              </a:rPr>
              <a:t>PRŮMĚR</a:t>
            </a: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 můžete získat průměr z čísel v oblasti buněk.</a:t>
            </a:r>
          </a:p>
        </xdr:txBody>
      </xdr:sp>
      <xdr:cxnSp macro="">
        <xdr:nvCxnSpPr>
          <xdr:cNvPr id="74" name="Přímá spojnice 73" descr="Ozdobná linka">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skup_Krok">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Krok" descr="Klikněte na buňku D7 a pomocí průvodce automatickým shrnutím přidejte funkci PRŮMĚR.&#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Vyberte buňku D7 a pomocí nabídky u tlačítka </a:t>
              </a:r>
              <a:r>
                <a:rPr lang="cs-CZ"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přidejte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PRŮMĚR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78" name="skup_Krok">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Krok" descr="Teď klikněte na buňku G7 a zadejte funkci POČET ručně – napište =POČE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vyberte buňku G7 a zadejte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PRŮMĚR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ručně – napište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=PRŮMĚR(G3:G6)</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81" name="skup_Krok">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Krok" descr="V buňce D15 můžete pomocí průvodce automatickým shrnutím nebo ručně zadat funkci PRŮMĚR nebo POČET.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buňce D15 můžete pomocí nabídky u tlačítka </a:t>
              </a:r>
              <a:r>
                <a:rPr lang="cs-CZ"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nebo ručně zadat další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PRŮMĚR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TlačítkoPředchozí" descr="Vrátit se na předchozí list">
          <a:hlinkClick xmlns:r="http://schemas.openxmlformats.org/officeDocument/2006/relationships" r:id="rId3" tooltip="Kliknutím sem se můžete vrátit na předchozí lis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absoluteAnchor>
  <xdr:absoluteAnchor>
    <xdr:pos x="4494261" y="3181350"/>
    <xdr:ext cx="1275170" cy="335449"/>
    <xdr:sp macro="" textlink="">
      <xdr:nvSpPr>
        <xdr:cNvPr id="41" name="TlačítkoDalší" descr="Přejít na další list">
          <a:hlinkClick xmlns:r="http://schemas.openxmlformats.org/officeDocument/2006/relationships" r:id="rId4" tooltip="Kliknutím sem můžete přejít na další lis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absoluteAnchor>
  <xdr:twoCellAnchor editAs="absolute">
    <xdr:from>
      <xdr:col>7</xdr:col>
      <xdr:colOff>28576</xdr:colOff>
      <xdr:row>1</xdr:row>
      <xdr:rowOff>95250</xdr:rowOff>
    </xdr:from>
    <xdr:to>
      <xdr:col>11</xdr:col>
      <xdr:colOff>323850</xdr:colOff>
      <xdr:row>8</xdr:row>
      <xdr:rowOff>171451</xdr:rowOff>
    </xdr:to>
    <xdr:grpSp>
      <xdr:nvGrpSpPr>
        <xdr:cNvPr id="42" name="VŠIMNĚTE SI" descr="VŠIMNĚTE SI&#10;&#10;">
          <a:extLst>
            <a:ext uri="{FF2B5EF4-FFF2-40B4-BE49-F238E27FC236}">
              <a16:creationId xmlns:a16="http://schemas.microsoft.com/office/drawing/2014/main" id="{4F2C83E2-CCF8-46E7-9C89-FEAB092ACF14}"/>
            </a:ext>
          </a:extLst>
        </xdr:cNvPr>
        <xdr:cNvGrpSpPr/>
      </xdr:nvGrpSpPr>
      <xdr:grpSpPr>
        <a:xfrm>
          <a:off x="10096501" y="857250"/>
          <a:ext cx="2657474" cy="1409701"/>
          <a:chOff x="7539454" y="7993902"/>
          <a:chExt cx="2657344" cy="1409701"/>
        </a:xfrm>
      </xdr:grpSpPr>
      <xdr:grpSp>
        <xdr:nvGrpSpPr>
          <xdr:cNvPr id="43" name="Čáry závorky">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Další čára závorky" descr="Čára závorky">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Čára závorky" descr="Čára závorky&#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Hvězdičky" descr="Hvězdičky">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Pokyny"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8" y="7993902"/>
            <a:ext cx="2064270"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Když vyberete libovolnou oblast čísel,</a:t>
            </a:r>
            <a:r>
              <a:rPr lang="cs" sz="1100" kern="0" baseline="0">
                <a:solidFill>
                  <a:schemeClr val="bg2">
                    <a:lumMod val="25000"/>
                  </a:schemeClr>
                </a:solidFill>
                <a:latin typeface="+mn-lt"/>
                <a:ea typeface="Segoe UI" pitchFamily="34" charset="0"/>
                <a:cs typeface="Segoe UI Light" panose="020B0502040204020203" pitchFamily="34" charset="0"/>
              </a:rPr>
              <a:t> můžete průměr okamžitě zjistit na stavovém řádku.</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Dolní linka" descr="Ozdobná linka">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Pozadí" descr="Pozadí">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Krok" descr="Funkce MIN a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Funkce MIN a MAX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Dolní linka" descr="Ozdobná linka">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skup_Krok">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Krok" descr="Vyberte buňku D7 a pomocí průvodce automatickým shrnutím přidejte funkci MI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Vyberte buňku D7 a pomocí průvodce automatickým shrnutím přidejte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57169</xdr:rowOff>
    </xdr:from>
    <xdr:to>
      <xdr:col>1</xdr:col>
      <xdr:colOff>4932123</xdr:colOff>
      <xdr:row>10</xdr:row>
      <xdr:rowOff>88226</xdr:rowOff>
    </xdr:to>
    <xdr:grpSp>
      <xdr:nvGrpSpPr>
        <xdr:cNvPr id="17" name="skup_Krok">
          <a:extLst>
            <a:ext uri="{FF2B5EF4-FFF2-40B4-BE49-F238E27FC236}">
              <a16:creationId xmlns:a16="http://schemas.microsoft.com/office/drawing/2014/main" id="{C6DE3E57-FFF3-4FAC-B4DB-48087863CEA8}"/>
            </a:ext>
          </a:extLst>
        </xdr:cNvPr>
        <xdr:cNvGrpSpPr/>
      </xdr:nvGrpSpPr>
      <xdr:grpSpPr>
        <a:xfrm>
          <a:off x="561980" y="1962169"/>
          <a:ext cx="5217868" cy="602557"/>
          <a:chOff x="308069" y="1003336"/>
          <a:chExt cx="5226090" cy="613584"/>
        </a:xfrm>
      </xdr:grpSpPr>
      <xdr:sp macro="" textlink="">
        <xdr:nvSpPr>
          <xdr:cNvPr id="22" name="Krok" descr="Teď vyberte buňku G7 a zadejte ručně funkci MAX – napište =MAX(D3:D6).&#10;">
            <a:extLst>
              <a:ext uri="{FF2B5EF4-FFF2-40B4-BE49-F238E27FC236}">
                <a16:creationId xmlns:a16="http://schemas.microsoft.com/office/drawing/2014/main" id="{8D1688A7-CC33-4913-8C67-495A2DA6F76D}"/>
              </a:ext>
            </a:extLst>
          </xdr:cNvPr>
          <xdr:cNvSpPr txBox="1"/>
        </xdr:nvSpPr>
        <xdr:spPr>
          <a:xfrm>
            <a:off x="724643" y="105553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vyberte buňku G7 a zadejte ručně funkci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napište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en-U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a:t>
            </a:r>
            <a:r>
              <a:rPr lang="en-U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6)</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Úvod ke sčítání čísel"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Pomocí funkce </a:t>
          </a:r>
          <a:r>
            <a:rPr lang="cs"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 můžete zjistit nejmenší číslo v oblasti buněk.</a:t>
          </a: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Pomocí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můžete zjistit největší číslo v oblasti buněk.</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skup_Krok">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Krok" descr="V buňce D15 můžete pomocí průvodce automatickým shrnutím nebo ručně zadat funkci MIN nebo MAX.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buňce D15 můžete pomocí průvodce automatickým shrnutím nebo ručně zadat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nebo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28</xdr:row>
      <xdr:rowOff>1</xdr:rowOff>
    </xdr:to>
    <xdr:grpSp>
      <xdr:nvGrpSpPr>
        <xdr:cNvPr id="3" name="Skupina 2">
          <a:extLst>
            <a:ext uri="{FF2B5EF4-FFF2-40B4-BE49-F238E27FC236}">
              <a16:creationId xmlns:a16="http://schemas.microsoft.com/office/drawing/2014/main" id="{93BD323D-B807-4DC9-82D1-2419D0592459}"/>
            </a:ext>
          </a:extLst>
        </xdr:cNvPr>
        <xdr:cNvGrpSpPr/>
      </xdr:nvGrpSpPr>
      <xdr:grpSpPr>
        <a:xfrm>
          <a:off x="342900" y="3829051"/>
          <a:ext cx="5695950" cy="2076450"/>
          <a:chOff x="361950" y="4257676"/>
          <a:chExt cx="5695950" cy="2076450"/>
        </a:xfrm>
      </xdr:grpSpPr>
      <xdr:sp macro="" textlink="">
        <xdr:nvSpPr>
          <xdr:cNvPr id="27" name="Obdélník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Krok" descr="Další informace na webu&#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Přímá spojnice 28" descr="Ozdobná linka">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Přímá spojnice 29" descr="Ozdobná linka">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73744</xdr:rowOff>
    </xdr:from>
    <xdr:to>
      <xdr:col>1</xdr:col>
      <xdr:colOff>2590800</xdr:colOff>
      <xdr:row>22</xdr:row>
      <xdr:rowOff>51823</xdr:rowOff>
    </xdr:to>
    <xdr:grpSp>
      <xdr:nvGrpSpPr>
        <xdr:cNvPr id="6" name="Skupina 5">
          <a:extLst>
            <a:ext uri="{FF2B5EF4-FFF2-40B4-BE49-F238E27FC236}">
              <a16:creationId xmlns:a16="http://schemas.microsoft.com/office/drawing/2014/main" id="{FFCA9288-014C-4486-980E-27B20766EED2}"/>
            </a:ext>
          </a:extLst>
        </xdr:cNvPr>
        <xdr:cNvGrpSpPr/>
      </xdr:nvGrpSpPr>
      <xdr:grpSpPr>
        <a:xfrm>
          <a:off x="571931" y="4455244"/>
          <a:ext cx="2866594" cy="359079"/>
          <a:chOff x="571931" y="4826719"/>
          <a:chExt cx="2866594" cy="359079"/>
        </a:xfrm>
      </xdr:grpSpPr>
      <xdr:sp macro="" textlink="">
        <xdr:nvSpPr>
          <xdr:cNvPr id="31" name="Krok" descr="Hypertextový odkaz na všechny informace o funkci MIN na webu&#10;&#10;">
            <a:hlinkClick xmlns:r="http://schemas.openxmlformats.org/officeDocument/2006/relationships" r:id="rId1" tooltip="Pomocí této možnosti zobrazíte všechny informace o funkci MIN na webu."/>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p>
        </xdr:txBody>
      </xdr:sp>
      <xdr:pic>
        <xdr:nvPicPr>
          <xdr:cNvPr id="32" name="Grafika 22" descr="Šipka">
            <a:hlinkClick xmlns:r="http://schemas.openxmlformats.org/officeDocument/2006/relationships" r:id="rId1" tooltip="Pomocí této možnosti získáte další informace z webu."/>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59671</xdr:rowOff>
    </xdr:from>
    <xdr:to>
      <xdr:col>1</xdr:col>
      <xdr:colOff>2619375</xdr:colOff>
      <xdr:row>24</xdr:row>
      <xdr:rowOff>43060</xdr:rowOff>
    </xdr:to>
    <xdr:grpSp>
      <xdr:nvGrpSpPr>
        <xdr:cNvPr id="5" name="Skupina 4">
          <a:extLst>
            <a:ext uri="{FF2B5EF4-FFF2-40B4-BE49-F238E27FC236}">
              <a16:creationId xmlns:a16="http://schemas.microsoft.com/office/drawing/2014/main" id="{432B9DC1-07CB-4CB5-9408-142776FE3CE6}"/>
            </a:ext>
          </a:extLst>
        </xdr:cNvPr>
        <xdr:cNvGrpSpPr/>
      </xdr:nvGrpSpPr>
      <xdr:grpSpPr>
        <a:xfrm>
          <a:off x="571931" y="4822171"/>
          <a:ext cx="2895169" cy="364389"/>
          <a:chOff x="571931" y="5193646"/>
          <a:chExt cx="2895169" cy="364389"/>
        </a:xfrm>
      </xdr:grpSpPr>
      <xdr:sp macro="" textlink="">
        <xdr:nvSpPr>
          <xdr:cNvPr id="33" name="Krok" descr="Hypertextový odkaz na všechny informace o funkci MAX na webu&#10;">
            <a:hlinkClick xmlns:r="http://schemas.openxmlformats.org/officeDocument/2006/relationships" r:id="rId4" tooltip="Pomocí této možnosti zobrazíte všechny informace o funkci MAX na webu."/>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a:t>
            </a:r>
          </a:p>
        </xdr:txBody>
      </xdr:sp>
      <xdr:pic>
        <xdr:nvPicPr>
          <xdr:cNvPr id="34" name="Grafika 22" descr="Šipka">
            <a:hlinkClick xmlns:r="http://schemas.openxmlformats.org/officeDocument/2006/relationships" r:id="rId4" tooltip="Pomocí této možnosti získáte další informace z webu."/>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98728</xdr:rowOff>
    </xdr:from>
    <xdr:to>
      <xdr:col>1</xdr:col>
      <xdr:colOff>3295650</xdr:colOff>
      <xdr:row>26</xdr:row>
      <xdr:rowOff>82117</xdr:rowOff>
    </xdr:to>
    <xdr:grpSp>
      <xdr:nvGrpSpPr>
        <xdr:cNvPr id="4" name="Skupina 3">
          <a:extLst>
            <a:ext uri="{FF2B5EF4-FFF2-40B4-BE49-F238E27FC236}">
              <a16:creationId xmlns:a16="http://schemas.microsoft.com/office/drawing/2014/main" id="{742226DB-497C-49F5-B244-A06F92B322A2}"/>
            </a:ext>
          </a:extLst>
        </xdr:cNvPr>
        <xdr:cNvGrpSpPr/>
      </xdr:nvGrpSpPr>
      <xdr:grpSpPr>
        <a:xfrm>
          <a:off x="584540" y="5242228"/>
          <a:ext cx="3558835" cy="364389"/>
          <a:chOff x="584540" y="5613703"/>
          <a:chExt cx="3558835" cy="364389"/>
        </a:xfrm>
      </xdr:grpSpPr>
      <xdr:sp macro="" textlink="">
        <xdr:nvSpPr>
          <xdr:cNvPr id="37" name="Krok" descr="Hypertextový odkaz na bezplatná školení k Excelu na webu&#10;">
            <a:hlinkClick xmlns:r="http://schemas.openxmlformats.org/officeDocument/2006/relationships" r:id="rId5" tooltip="Pomocí této možnosti můžete přejít na bezplatná školení k Excelu na webu."/>
            <a:extLst>
              <a:ext uri="{FF2B5EF4-FFF2-40B4-BE49-F238E27FC236}">
                <a16:creationId xmlns:a16="http://schemas.microsoft.com/office/drawing/2014/main" id="{F83437F7-466E-4778-8A80-A19AB367662B}"/>
              </a:ext>
            </a:extLst>
          </xdr:cNvPr>
          <xdr:cNvSpPr txBox="1"/>
        </xdr:nvSpPr>
        <xdr:spPr>
          <a:xfrm>
            <a:off x="1049724" y="5636232"/>
            <a:ext cx="30936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38"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85725</xdr:colOff>
      <xdr:row>25</xdr:row>
      <xdr:rowOff>96710</xdr:rowOff>
    </xdr:to>
    <xdr:grpSp>
      <xdr:nvGrpSpPr>
        <xdr:cNvPr id="39" name="JE DOBRÉ VĚDĚT" descr="JE DOBRÉ VĚDĚT&#10;&#10;">
          <a:extLst>
            <a:ext uri="{FF2B5EF4-FFF2-40B4-BE49-F238E27FC236}">
              <a16:creationId xmlns:a16="http://schemas.microsoft.com/office/drawing/2014/main" id="{1617705E-A557-408B-AB54-5DBE8291A7F8}"/>
            </a:ext>
          </a:extLst>
        </xdr:cNvPr>
        <xdr:cNvGrpSpPr/>
      </xdr:nvGrpSpPr>
      <xdr:grpSpPr>
        <a:xfrm>
          <a:off x="7134225" y="3581400"/>
          <a:ext cx="3209925" cy="1849310"/>
          <a:chOff x="6778625" y="15514765"/>
          <a:chExt cx="3312054" cy="1776285"/>
        </a:xfrm>
      </xdr:grpSpPr>
      <xdr:sp macro="" textlink="">
        <xdr:nvSpPr>
          <xdr:cNvPr id="40" name="Krok"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Funkce </a:t>
            </a:r>
            <a:r>
              <a:rPr lang="cs" sz="1100" b="1" i="0" kern="1200" baseline="0">
                <a:solidFill>
                  <a:schemeClr val="dk1"/>
                </a:solidFill>
                <a:effectLst/>
                <a:latin typeface="+mn-lt"/>
                <a:ea typeface="+mn-ea"/>
                <a:cs typeface="+mn-cs"/>
              </a:rPr>
              <a:t>MIN</a:t>
            </a:r>
            <a:r>
              <a:rPr lang="cs" sz="1100" b="0" i="0" kern="1200" baseline="0">
                <a:solidFill>
                  <a:schemeClr val="dk1"/>
                </a:solidFill>
                <a:effectLst/>
                <a:latin typeface="+mn-lt"/>
                <a:ea typeface="+mn-ea"/>
                <a:cs typeface="+mn-cs"/>
              </a:rPr>
              <a:t> a </a:t>
            </a:r>
            <a:r>
              <a:rPr lang="cs" sz="1100" b="1" i="0" kern="1200" baseline="0">
                <a:solidFill>
                  <a:schemeClr val="dk1"/>
                </a:solidFill>
                <a:effectLst/>
                <a:latin typeface="+mn-lt"/>
                <a:ea typeface="+mn-ea"/>
                <a:cs typeface="+mn-cs"/>
              </a:rPr>
              <a:t>MAX</a:t>
            </a:r>
            <a:r>
              <a:rPr lang="cs" sz="1100" b="0" i="0" kern="1200" baseline="0">
                <a:solidFill>
                  <a:schemeClr val="dk1"/>
                </a:solidFill>
                <a:effectLst/>
                <a:latin typeface="+mn-lt"/>
                <a:ea typeface="+mn-ea"/>
                <a:cs typeface="+mn-cs"/>
              </a:rPr>
              <a:t> můžete použít s více oblastmi, například =MIN(A1:A10;B1:B10). Můžete také použít prahovou hodnotu, třeba =MAX(A1:A10;B1), kde prahovou hodnotu obsahuje buňka B1. Kdyby v ní bylo číslo 10, tak by vzorec nikdy nevrátil výsledek menší než 10.</a:t>
            </a:r>
            <a:endParaRPr lang="en-US" sz="1100">
              <a:effectLst/>
              <a:latin typeface="+mn-lt"/>
            </a:endParaRPr>
          </a:p>
        </xdr:txBody>
      </xdr:sp>
      <xdr:pic>
        <xdr:nvPicPr>
          <xdr:cNvPr id="41" name="Grafika 147" descr="Brýle">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Volný tvar: Obrazec 41" descr="Šipka">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TlačítkoPředchozí" descr="Vrátit se na předchozí list">
          <a:hlinkClick xmlns:r="http://schemas.openxmlformats.org/officeDocument/2006/relationships" r:id="rId8" tooltip="Kliknutím sem se můžete vrátit na předchozí lis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absoluteAnchor>
  <xdr:absoluteAnchor>
    <xdr:pos x="4484736" y="3267075"/>
    <xdr:ext cx="1275170" cy="335449"/>
    <xdr:sp macro="" textlink="">
      <xdr:nvSpPr>
        <xdr:cNvPr id="44" name="TlačítkoDalší" descr="Přejít na další list">
          <a:hlinkClick xmlns:r="http://schemas.openxmlformats.org/officeDocument/2006/relationships" r:id="rId9" tooltip="Kliknutím sem můžete přejít na další lis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Dolní linka" descr="Ozdobná linka">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122571</xdr:rowOff>
    </xdr:from>
    <xdr:to>
      <xdr:col>5</xdr:col>
      <xdr:colOff>152400</xdr:colOff>
      <xdr:row>20</xdr:row>
      <xdr:rowOff>104777</xdr:rowOff>
    </xdr:to>
    <xdr:grpSp>
      <xdr:nvGrpSpPr>
        <xdr:cNvPr id="110" name="JE DOBRÉ VĚDĚT"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84846"/>
          <a:ext cx="3600450" cy="1706231"/>
          <a:chOff x="6778625" y="15449520"/>
          <a:chExt cx="3432175" cy="1638856"/>
        </a:xfrm>
      </xdr:grpSpPr>
      <xdr:sp macro="" textlink="">
        <xdr:nvSpPr>
          <xdr:cNvPr id="111" name="Krok"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Excel uchovává kalendářní data a časy jako počet dní od 1. ledna 1900. Časy se uchovávají jako desetinné části dne na základě minut. Datum a čas 1. 1. 2017, 12:30 se tak ve skutečnosti uloží jako 42736,5208. Pokud se vám čas nebo datum zobrazí jako takovéto číslo, můžete stisknout </a:t>
            </a:r>
            <a:r>
              <a:rPr lang="cs" sz="1100" b="1" i="0" kern="1200" baseline="0">
                <a:solidFill>
                  <a:schemeClr val="dk1"/>
                </a:solidFill>
                <a:effectLst/>
                <a:latin typeface="+mn-lt"/>
                <a:ea typeface="+mn-ea"/>
                <a:cs typeface="+mn-cs"/>
              </a:rPr>
              <a:t>Ctrl+1</a:t>
            </a:r>
            <a:r>
              <a:rPr lang="cs" sz="1100" b="0" i="0" kern="1200" baseline="0">
                <a:solidFill>
                  <a:schemeClr val="dk1"/>
                </a:solidFill>
                <a:effectLst/>
                <a:latin typeface="+mn-lt"/>
                <a:ea typeface="+mn-ea"/>
                <a:cs typeface="+mn-cs"/>
              </a:rPr>
              <a:t> &gt; </a:t>
            </a:r>
            <a:r>
              <a:rPr lang="cs" sz="1100" b="1" i="0" kern="1200" baseline="0">
                <a:solidFill>
                  <a:schemeClr val="dk1"/>
                </a:solidFill>
                <a:effectLst/>
                <a:latin typeface="+mn-lt"/>
                <a:ea typeface="+mn-ea"/>
                <a:cs typeface="+mn-cs"/>
              </a:rPr>
              <a:t>Číslo</a:t>
            </a:r>
            <a:r>
              <a:rPr lang="cs" sz="1100" b="0" i="0" kern="1200" baseline="0">
                <a:solidFill>
                  <a:schemeClr val="dk1"/>
                </a:solidFill>
                <a:effectLst/>
                <a:latin typeface="+mn-lt"/>
                <a:ea typeface="+mn-ea"/>
                <a:cs typeface="+mn-cs"/>
              </a:rPr>
              <a:t> &gt; vybrat formát </a:t>
            </a:r>
            <a:r>
              <a:rPr lang="cs" sz="1100" b="1" i="0" kern="1200" baseline="0">
                <a:solidFill>
                  <a:schemeClr val="dk1"/>
                </a:solidFill>
                <a:effectLst/>
                <a:latin typeface="+mn-lt"/>
                <a:ea typeface="+mn-ea"/>
                <a:cs typeface="+mn-cs"/>
              </a:rPr>
              <a:t>Datum</a:t>
            </a:r>
            <a:r>
              <a:rPr lang="cs" sz="1100" b="0" i="0" kern="1200" baseline="0">
                <a:solidFill>
                  <a:schemeClr val="dk1"/>
                </a:solidFill>
                <a:effectLst/>
                <a:latin typeface="+mn-lt"/>
                <a:ea typeface="+mn-ea"/>
                <a:cs typeface="+mn-cs"/>
              </a:rPr>
              <a:t> nebo </a:t>
            </a:r>
            <a:r>
              <a:rPr lang="cs" sz="1100" b="1" i="0" kern="1200" baseline="0">
                <a:solidFill>
                  <a:schemeClr val="dk1"/>
                </a:solidFill>
                <a:effectLst/>
                <a:latin typeface="+mn-lt"/>
                <a:ea typeface="+mn-ea"/>
                <a:cs typeface="+mn-cs"/>
              </a:rPr>
              <a:t>Čas</a:t>
            </a:r>
            <a:r>
              <a:rPr lang="cs" sz="1100" b="0" i="0" kern="1200" baseline="0">
                <a:solidFill>
                  <a:schemeClr val="dk1"/>
                </a:solidFill>
                <a:effectLst/>
                <a:latin typeface="+mn-lt"/>
                <a:ea typeface="+mn-ea"/>
                <a:cs typeface="+mn-cs"/>
              </a:rPr>
              <a:t>. </a:t>
            </a:r>
            <a:endParaRPr lang="en-US" sz="1100">
              <a:effectLst/>
              <a:latin typeface="+mn-lt"/>
            </a:endParaRPr>
          </a:p>
        </xdr:txBody>
      </xdr:sp>
      <xdr:pic>
        <xdr:nvPicPr>
          <xdr:cNvPr id="112" name="Grafika 147" descr="Brýle">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Volný tvar: Obrazec 112" descr="Šipka">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19</xdr:row>
      <xdr:rowOff>114300</xdr:rowOff>
    </xdr:to>
    <xdr:grpSp>
      <xdr:nvGrpSpPr>
        <xdr:cNvPr id="2" name="Skupina 1">
          <a:extLst>
            <a:ext uri="{FF2B5EF4-FFF2-40B4-BE49-F238E27FC236}">
              <a16:creationId xmlns:a16="http://schemas.microsoft.com/office/drawing/2014/main" id="{9EC07B18-6CCC-4D21-8D16-EAC636990ABB}"/>
            </a:ext>
          </a:extLst>
        </xdr:cNvPr>
        <xdr:cNvGrpSpPr/>
      </xdr:nvGrpSpPr>
      <xdr:grpSpPr>
        <a:xfrm>
          <a:off x="342900" y="352425"/>
          <a:ext cx="5734050" cy="4257675"/>
          <a:chOff x="342900" y="352425"/>
          <a:chExt cx="5734050" cy="4268346"/>
        </a:xfrm>
      </xdr:grpSpPr>
      <xdr:sp macro="" textlink="">
        <xdr:nvSpPr>
          <xdr:cNvPr id="88" name="txt_PozadíProhlídky" descr="Pozadí">
            <a:extLst>
              <a:ext uri="{FF2B5EF4-FFF2-40B4-BE49-F238E27FC236}">
                <a16:creationId xmlns:a16="http://schemas.microsoft.com/office/drawing/2014/main" id="{1B9F331C-35CF-445A-B76D-D6E6332E2CF5}"/>
              </a:ext>
            </a:extLst>
          </xdr:cNvPr>
          <xdr:cNvSpPr/>
        </xdr:nvSpPr>
        <xdr:spPr>
          <a:xfrm>
            <a:off x="342900" y="352425"/>
            <a:ext cx="5734050" cy="426834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ZáhlavíProhlídky" descr="Datové funkce">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Datové funkce</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ProhlídkaŘádek1" descr="Ozdobná linka">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ProhlídkaŘádek2" descr="Ozdobná linka">
            <a:extLst>
              <a:ext uri="{FF2B5EF4-FFF2-40B4-BE49-F238E27FC236}">
                <a16:creationId xmlns:a16="http://schemas.microsoft.com/office/drawing/2014/main" id="{A8B37EE1-E313-4FB9-9B34-9B560124860A}"/>
              </a:ext>
            </a:extLst>
          </xdr:cNvPr>
          <xdr:cNvCxnSpPr>
            <a:cxnSpLocks/>
          </xdr:cNvCxnSpPr>
        </xdr:nvCxnSpPr>
        <xdr:spPr>
          <a:xfrm>
            <a:off x="546103" y="43968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ÚvodProhlídky" descr="Excel vám může ukázat aktuální datum podle místních nastavení vašeho počítače. Kalendářní data jde také sčítat a odečítat.">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vám může ukázat aktuální datum podle místních nastavení vašeho počítače. Kalendářní data jde také sčítat a odečítat.</a:t>
            </a:r>
          </a:p>
        </xdr:txBody>
      </xdr:sp>
      <xdr:grpSp>
        <xdr:nvGrpSpPr>
          <xdr:cNvPr id="105" name="skup_Krok">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txt_Krok" descr="Vyzkoušejte si funkci DNES, která vám ukáže dnešní datum. Jde o jednu z dynamických, stále přepočítávaných funkcí, takže pokud byste sešit otevřeli zítra, bylo by v něm zítřejší datum. Zadejte funkci =DNES() do buňky D6.">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Vyzkoušejte si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DNES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která vám ukáže dnešní datum. Jde o jednu z dynamických, stále přepočítávaných funkcí, takže pokud byste sešit otevřeli zítra, bylo by v něm zítřejší datum. Zadejte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=DNES()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do buňky D6.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obraz_Krok"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14" name="skup_Krok" descr="Odečítání kalendářních dat – Zadejte datum svých příštích narozenin do buňky D7 a podívejte se, jak vám Excel ukáže, kolik dní do nich zbývá, pomocí vzorce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Krok" descr="Odečítání kalendářních dat – Zadejte datum svých příštích narozenin do buňky D7 a podívejte se, jak vám Excel ukáže, kolik dní do nich zbývá, pomocí vzorce =D7-D6 v buňce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Odečítání kalendářních dat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Zadejte datum svých příštích narozenin do buňky D7 a podívejte se, jak vám Excel ukáže, kolik dní do nich zbývá, pomocí vzorce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 buňce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obraz_Krok"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17" name="skup_Krok">
            <a:extLst>
              <a:ext uri="{FF2B5EF4-FFF2-40B4-BE49-F238E27FC236}">
                <a16:creationId xmlns:a16="http://schemas.microsoft.com/office/drawing/2014/main" id="{8475192F-E42A-4700-8E84-BC6112DACD7C}"/>
              </a:ext>
            </a:extLst>
          </xdr:cNvPr>
          <xdr:cNvGrpSpPr/>
        </xdr:nvGrpSpPr>
        <xdr:grpSpPr>
          <a:xfrm>
            <a:off x="561977" y="3229496"/>
            <a:ext cx="5457825" cy="894728"/>
            <a:chOff x="627640" y="8017272"/>
            <a:chExt cx="5168194" cy="880659"/>
          </a:xfrm>
        </xdr:grpSpPr>
        <xdr:sp macro="" textlink="">
          <xdr:nvSpPr>
            <xdr:cNvPr id="118" name="txt_Krok" descr="Sčítání kalendářních dat – Řekněme, že chcete zjistit, k jakému datu je splatná nějaká faktura nebo kdy musíte vrátit knížku do knihovny. Můžete to zjistit přičtením počtu dnů k datu. Do buňky D10 zadejte libovolný počet dní. Do buňky D11 jsme přidali vzorec =D6+D10, který vypočítá datum splatnosti od aktuálního dne.">
              <a:extLst>
                <a:ext uri="{FF2B5EF4-FFF2-40B4-BE49-F238E27FC236}">
                  <a16:creationId xmlns:a16="http://schemas.microsoft.com/office/drawing/2014/main" id="{37BB0272-2987-4A11-B2B1-9F0CA7972BC1}"/>
                </a:ext>
              </a:extLst>
            </xdr:cNvPr>
            <xdr:cNvSpPr txBox="1"/>
          </xdr:nvSpPr>
          <xdr:spPr>
            <a:xfrm>
              <a:off x="1017295" y="8059230"/>
              <a:ext cx="4778539" cy="83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Sčítání kalendářních dat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Řekněme, že chcete zjistit, k jakému datu je splatná nějaká faktura nebo kdy musíte vrátit knížku do knihovny. Můžete to zjistit přičtením počtu dnů k datu. Do buňky D10 zadejte libovolný počet dní. Do buňky D11 jsme přidali vzorec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který vypočítá datum splatnosti od aktuálního dne.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obraz_Krok" descr="3">
              <a:extLst>
                <a:ext uri="{FF2B5EF4-FFF2-40B4-BE49-F238E27FC236}">
                  <a16:creationId xmlns:a16="http://schemas.microsoft.com/office/drawing/2014/main" id="{824C0607-47BE-4C56-BBB4-6FA6522CE93B}"/>
                </a:ext>
              </a:extLst>
            </xdr:cNvPr>
            <xdr:cNvSpPr/>
          </xdr:nvSpPr>
          <xdr:spPr>
            <a:xfrm>
              <a:off x="627640" y="801727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20</xdr:row>
      <xdr:rowOff>9524</xdr:rowOff>
    </xdr:from>
    <xdr:to>
      <xdr:col>1</xdr:col>
      <xdr:colOff>5229225</xdr:colOff>
      <xdr:row>69</xdr:row>
      <xdr:rowOff>180976</xdr:rowOff>
    </xdr:to>
    <xdr:grpSp>
      <xdr:nvGrpSpPr>
        <xdr:cNvPr id="3" name="Skupina 2">
          <a:extLst>
            <a:ext uri="{FF2B5EF4-FFF2-40B4-BE49-F238E27FC236}">
              <a16:creationId xmlns:a16="http://schemas.microsoft.com/office/drawing/2014/main" id="{1795FAE7-51BD-4A4A-B2DF-46B6749784D2}"/>
            </a:ext>
          </a:extLst>
        </xdr:cNvPr>
        <xdr:cNvGrpSpPr/>
      </xdr:nvGrpSpPr>
      <xdr:grpSpPr>
        <a:xfrm>
          <a:off x="342900" y="4695824"/>
          <a:ext cx="5734050" cy="9544052"/>
          <a:chOff x="342900" y="4248149"/>
          <a:chExt cx="5734050" cy="9813533"/>
        </a:xfrm>
      </xdr:grpSpPr>
      <xdr:grpSp>
        <xdr:nvGrpSpPr>
          <xdr:cNvPr id="120" name="Skupina 119">
            <a:extLst>
              <a:ext uri="{FF2B5EF4-FFF2-40B4-BE49-F238E27FC236}">
                <a16:creationId xmlns:a16="http://schemas.microsoft.com/office/drawing/2014/main" id="{30906B4C-C81D-469A-8247-06F91D944EB2}"/>
              </a:ext>
            </a:extLst>
          </xdr:cNvPr>
          <xdr:cNvGrpSpPr/>
        </xdr:nvGrpSpPr>
        <xdr:grpSpPr>
          <a:xfrm>
            <a:off x="342900" y="4248149"/>
            <a:ext cx="5734050" cy="9813533"/>
            <a:chOff x="352425" y="4591049"/>
            <a:chExt cx="5734050" cy="9409325"/>
          </a:xfrm>
        </xdr:grpSpPr>
        <xdr:sp macro="" textlink="">
          <xdr:nvSpPr>
            <xdr:cNvPr id="121" name="txt_PozadíProhlídky" descr="Pozadí">
              <a:extLst>
                <a:ext uri="{FF2B5EF4-FFF2-40B4-BE49-F238E27FC236}">
                  <a16:creationId xmlns:a16="http://schemas.microsoft.com/office/drawing/2014/main" id="{013EE55B-07EC-4D50-A659-7ADD2D0198D2}"/>
                </a:ext>
              </a:extLst>
            </xdr:cNvPr>
            <xdr:cNvSpPr/>
          </xdr:nvSpPr>
          <xdr:spPr>
            <a:xfrm>
              <a:off x="352425" y="4591049"/>
              <a:ext cx="5734050" cy="9409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ZáhlavíProhlídky" descr="Časové funkce">
              <a:extLst>
                <a:ext uri="{FF2B5EF4-FFF2-40B4-BE49-F238E27FC236}">
                  <a16:creationId xmlns:a16="http://schemas.microsoft.com/office/drawing/2014/main" id="{E209722A-2C8C-4791-B9C1-5101AA32AB0A}"/>
                </a:ext>
              </a:extLst>
            </xdr:cNvPr>
            <xdr:cNvSpPr txBox="1"/>
          </xdr:nvSpPr>
          <xdr:spPr>
            <a:xfrm>
              <a:off x="589309" y="4700450"/>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Časové funkce</a:t>
              </a:r>
            </a:p>
          </xdr:txBody>
        </xdr:sp>
        <xdr:cxnSp macro="">
          <xdr:nvCxnSpPr>
            <xdr:cNvPr id="123" name="txt_ProhlídkaŘádek1" descr="Ozdobná linka">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ProhlídkaŘádek2" descr="Ozdobná linka">
              <a:extLst>
                <a:ext uri="{FF2B5EF4-FFF2-40B4-BE49-F238E27FC236}">
                  <a16:creationId xmlns:a16="http://schemas.microsoft.com/office/drawing/2014/main" id="{A703583B-6374-4690-B8BC-8D6A61F4DB52}"/>
                </a:ext>
              </a:extLst>
            </xdr:cNvPr>
            <xdr:cNvCxnSpPr>
              <a:cxnSpLocks/>
            </xdr:cNvCxnSpPr>
          </xdr:nvCxnSpPr>
          <xdr:spPr>
            <a:xfrm>
              <a:off x="589309" y="13397522"/>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ÚvodProhlídky" descr="Excel vám může ukázat aktuální čas podle místních nastavení vašeho počítače. Časy jde také sčítat a odečítat. Můžete například potřebovat udržovat záznamy o tom, kolik hodin odpracoval zaměstnanec každý měsíc, a podle toho vypočítat jeho výplatu a přesčasy.">
              <a:extLst>
                <a:ext uri="{FF2B5EF4-FFF2-40B4-BE49-F238E27FC236}">
                  <a16:creationId xmlns:a16="http://schemas.microsoft.com/office/drawing/2014/main" id="{D8BC11B9-1B82-45F8-A69B-BA51910C6977}"/>
                </a:ext>
              </a:extLst>
            </xdr:cNvPr>
            <xdr:cNvSpPr txBox="1"/>
          </xdr:nvSpPr>
          <xdr:spPr>
            <a:xfrm>
              <a:off x="586111" y="5303696"/>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vám může ukázat aktuální čas podle místních nastavení vašeho počítače. Časy jde také sčítat a odečítat. Můžete například potřebovat udržovat záznamy o tom, kolik hodin odpracoval zaměstnanec každý měsíc, a podle toho vypočítat jeho výplatu a přesčasy.</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Skupina 125">
              <a:extLst>
                <a:ext uri="{FF2B5EF4-FFF2-40B4-BE49-F238E27FC236}">
                  <a16:creationId xmlns:a16="http://schemas.microsoft.com/office/drawing/2014/main" id="{51E7C080-AEB7-4E6C-8D70-3BBDC2303676}"/>
                </a:ext>
              </a:extLst>
            </xdr:cNvPr>
            <xdr:cNvGrpSpPr/>
          </xdr:nvGrpSpPr>
          <xdr:grpSpPr>
            <a:xfrm>
              <a:off x="581025" y="6265041"/>
              <a:ext cx="5206583" cy="7003097"/>
              <a:chOff x="7200900" y="1312041"/>
              <a:chExt cx="5206583" cy="7003097"/>
            </a:xfrm>
          </xdr:grpSpPr>
          <xdr:grpSp>
            <xdr:nvGrpSpPr>
              <xdr:cNvPr id="127" name="skup_Krok">
                <a:extLst>
                  <a:ext uri="{FF2B5EF4-FFF2-40B4-BE49-F238E27FC236}">
                    <a16:creationId xmlns:a16="http://schemas.microsoft.com/office/drawing/2014/main" id="{AAE10329-58E6-4043-B19B-2070B24369C8}"/>
                  </a:ext>
                </a:extLst>
              </xdr:cNvPr>
              <xdr:cNvGrpSpPr/>
            </xdr:nvGrpSpPr>
            <xdr:grpSpPr>
              <a:xfrm>
                <a:off x="7200900" y="1312041"/>
                <a:ext cx="5206583" cy="974141"/>
                <a:chOff x="495420" y="7979541"/>
                <a:chExt cx="5201275" cy="974141"/>
              </a:xfrm>
            </xdr:grpSpPr>
            <xdr:sp macro="" textlink="">
              <xdr:nvSpPr>
                <xdr:cNvPr id="149" name="txt_Krok" descr="Do buňky D28 zadejte =NYNÍ(). Tím získáte aktuální čas, který se bude aktualizovat pokaždé, když Excel přepočítá sešit. Pokud potřebujete změnit formát času, můžete stisknout Ctrl+1 &gt; Číslo &gt; Čas &gt; vybrat požadovaný formát.">
                  <a:extLst>
                    <a:ext uri="{FF2B5EF4-FFF2-40B4-BE49-F238E27FC236}">
                      <a16:creationId xmlns:a16="http://schemas.microsoft.com/office/drawing/2014/main" id="{E9EDD045-804A-43D1-9571-BDF7D36C6FD0}"/>
                    </a:ext>
                  </a:extLst>
                </xdr:cNvPr>
                <xdr:cNvSpPr txBox="1"/>
              </xdr:nvSpPr>
              <xdr:spPr>
                <a:xfrm>
                  <a:off x="918156" y="8021498"/>
                  <a:ext cx="4778539" cy="93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D28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=NYNÍ()</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Tím získáte aktuální čas, který se bude aktualizovat pokaždé, když Excel přepočítá sešit. Pokud potřebujete změnit formát času, můžete stisknout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Číslo</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Čas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vybrat požadovaný formát.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obraz_Krok" descr="1">
                  <a:extLst>
                    <a:ext uri="{FF2B5EF4-FFF2-40B4-BE49-F238E27FC236}">
                      <a16:creationId xmlns:a16="http://schemas.microsoft.com/office/drawing/2014/main" id="{43143942-F7A9-4AD3-81E2-7C90A9BD32F5}"/>
                    </a:ext>
                  </a:extLst>
                </xdr:cNvPr>
                <xdr:cNvSpPr/>
              </xdr:nvSpPr>
              <xdr:spPr>
                <a:xfrm>
                  <a:off x="495420" y="7979541"/>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28" name="skup_Krok">
                <a:extLst>
                  <a:ext uri="{FF2B5EF4-FFF2-40B4-BE49-F238E27FC236}">
                    <a16:creationId xmlns:a16="http://schemas.microsoft.com/office/drawing/2014/main" id="{FCFD70FD-C355-4B74-9752-B828C322CD76}"/>
                  </a:ext>
                </a:extLst>
              </xdr:cNvPr>
              <xdr:cNvGrpSpPr/>
            </xdr:nvGrpSpPr>
            <xdr:grpSpPr>
              <a:xfrm>
                <a:off x="7200900" y="2276605"/>
                <a:ext cx="5159775" cy="1587188"/>
                <a:chOff x="525612" y="7833433"/>
                <a:chExt cx="5511381" cy="1519207"/>
              </a:xfrm>
            </xdr:grpSpPr>
            <xdr:sp macro="" textlink="">
              <xdr:nvSpPr>
                <xdr:cNvPr id="147" name="txt_Krok" descr="Sečtení hodin mezi časy – Do buňky D36 jsme zadali vzorec =((D35-D32)-(D34-D33))*24, který vypočítá rozdíl mezi příchodem a odchodem zaměstnance a odečte od něj dobu strávenou na obědě. Výraz *24 na konci vzorce převede desetinnou část dne, kterou Excel vypočítá, na počet hodin. Buňku bude ale potřeba naformátovat jako číslo. Postupujte takto: Přejděte na Domů &gt; Formát &gt; Buňky (Ctrl+1) &gt; Číslo &gt; Číslo &gt; 2 desetinná místa.">
                  <a:extLst>
                    <a:ext uri="{FF2B5EF4-FFF2-40B4-BE49-F238E27FC236}">
                      <a16:creationId xmlns:a16="http://schemas.microsoft.com/office/drawing/2014/main" id="{0EFBDF0F-AC77-476D-A83B-91831148AC0B}"/>
                    </a:ext>
                  </a:extLst>
                </xdr:cNvPr>
                <xdr:cNvSpPr txBox="1"/>
              </xdr:nvSpPr>
              <xdr:spPr>
                <a:xfrm>
                  <a:off x="977615" y="7873376"/>
                  <a:ext cx="5059378" cy="1479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Sečtení hodin mezi časy</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Do buňky D36 jsme zadali vzorec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který vypočítá rozdíl mezi příchodem a odchodem zaměstnance a odečte od něj dobu strávenou na obědě. Výraz *24 na konci vzorce převede desetinnou část dne, kterou Excel vypočítá, na počet hodin. Buňku bude ale potřeba naformátovat jako číslo. Postupujte takto: Přejděte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Domů</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Formát buněk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Číslo</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Číslo</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desetinná místa.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obraz_Krok" descr="2">
                  <a:extLst>
                    <a:ext uri="{FF2B5EF4-FFF2-40B4-BE49-F238E27FC236}">
                      <a16:creationId xmlns:a16="http://schemas.microsoft.com/office/drawing/2014/main" id="{01C2BD5A-43C6-4B2A-81C9-44F9293E1619}"/>
                    </a:ext>
                  </a:extLst>
                </xdr:cNvPr>
                <xdr:cNvSpPr/>
              </xdr:nvSpPr>
              <xdr:spPr>
                <a:xfrm>
                  <a:off x="525612" y="7833433"/>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29" name="skup_Krok">
                <a:extLst>
                  <a:ext uri="{FF2B5EF4-FFF2-40B4-BE49-F238E27FC236}">
                    <a16:creationId xmlns:a16="http://schemas.microsoft.com/office/drawing/2014/main" id="{37BDA65B-35DA-46DF-B41B-4F13939916CE}"/>
                  </a:ext>
                </a:extLst>
              </xdr:cNvPr>
              <xdr:cNvGrpSpPr/>
            </xdr:nvGrpSpPr>
            <xdr:grpSpPr>
              <a:xfrm>
                <a:off x="7200900" y="3777307"/>
                <a:ext cx="5159775" cy="1354207"/>
                <a:chOff x="525612" y="8013214"/>
                <a:chExt cx="5511381" cy="1296205"/>
              </a:xfrm>
            </xdr:grpSpPr>
            <xdr:sp macro="" textlink="">
              <xdr:nvSpPr>
                <xdr:cNvPr id="145" name="txt_Krok" descr="Pokud by tento vzorec mohl mluvit, řekl by: Vezme se odchod z práce a odečte se od něj příchod do práce, pak se odečte rozdíl mezi příchodem z oběda a odchodem na oběd a výsledek se vynásobí číslem 24, aby se desetinná hodnota času v Excelu převedla na hodiny. Dalo by se to také vyjádřit takto: =((Odchod - Příchod)-(Příchod z oběda - Odchod na oběd))*24.">
                  <a:extLst>
                    <a:ext uri="{FF2B5EF4-FFF2-40B4-BE49-F238E27FC236}">
                      <a16:creationId xmlns:a16="http://schemas.microsoft.com/office/drawing/2014/main" id="{48EA3D5E-AB73-4DC6-A8F8-8EECF1D29572}"/>
                    </a:ext>
                  </a:extLst>
                </xdr:cNvPr>
                <xdr:cNvSpPr txBox="1"/>
              </xdr:nvSpPr>
              <xdr:spPr>
                <a:xfrm>
                  <a:off x="977615" y="8053157"/>
                  <a:ext cx="5059378" cy="1256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by tento vzorec mohl mluvit, řekl by: Vezme se odchod z práce a odečte se od něj příchod do práce, pak se odečte rozdíl mezi příchodem z oběda a odchodem na oběd a výsledek se vynásobí číslem 24, aby se desetinná hodnota času v Excelu převedla na hodiny. Dalo by se to také vyjádřit takto: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=((Odchod - Příchod)-(</a:t>
                  </a:r>
                  <a:r>
                    <a:rPr lang="cs-CZ"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Odchod na oběd - Příchod z oběda))</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r>
                    <a:rPr b="0"/>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obraz_Krok" descr="3">
                  <a:extLst>
                    <a:ext uri="{FF2B5EF4-FFF2-40B4-BE49-F238E27FC236}">
                      <a16:creationId xmlns:a16="http://schemas.microsoft.com/office/drawing/2014/main" id="{A80445FC-915C-4C80-84C7-4F5844E68106}"/>
                    </a:ext>
                  </a:extLst>
                </xdr:cNvPr>
                <xdr:cNvSpPr/>
              </xdr:nvSpPr>
              <xdr:spPr>
                <a:xfrm>
                  <a:off x="525612" y="8013214"/>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nvGrpSpPr>
              <xdr:cNvPr id="130" name="Skupina 129">
                <a:extLst>
                  <a:ext uri="{FF2B5EF4-FFF2-40B4-BE49-F238E27FC236}">
                    <a16:creationId xmlns:a16="http://schemas.microsoft.com/office/drawing/2014/main" id="{DF713144-AD4F-445E-9EBF-373B4699DB59}"/>
                  </a:ext>
                </a:extLst>
              </xdr:cNvPr>
              <xdr:cNvGrpSpPr/>
            </xdr:nvGrpSpPr>
            <xdr:grpSpPr>
              <a:xfrm>
                <a:off x="7858134" y="5071032"/>
                <a:ext cx="4371970" cy="3244106"/>
                <a:chOff x="7777163" y="5063221"/>
                <a:chExt cx="4653382" cy="3077935"/>
              </a:xfrm>
            </xdr:grpSpPr>
            <xdr:sp macro="" textlink="">
              <xdr:nvSpPr>
                <xdr:cNvPr id="131" name="VzorecZávorkaDole">
                  <a:extLst>
                    <a:ext uri="{FF2B5EF4-FFF2-40B4-BE49-F238E27FC236}">
                      <a16:creationId xmlns:a16="http://schemas.microsoft.com/office/drawing/2014/main" id="{A3F3B087-00D2-476D-AC4C-EB3A04318A49}"/>
                    </a:ext>
                  </a:extLst>
                </xdr:cNvPr>
                <xdr:cNvSpPr/>
              </xdr:nvSpPr>
              <xdr:spPr>
                <a:xfrm rot="16200000">
                  <a:off x="8913242" y="611239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VzorecZávorkaNahoře">
                  <a:extLst>
                    <a:ext uri="{FF2B5EF4-FFF2-40B4-BE49-F238E27FC236}">
                      <a16:creationId xmlns:a16="http://schemas.microsoft.com/office/drawing/2014/main" id="{7C65B1CB-F7F0-4F37-A997-175F5CFFD7C0}"/>
                    </a:ext>
                  </a:extLst>
                </xdr:cNvPr>
                <xdr:cNvSpPr/>
              </xdr:nvSpPr>
              <xdr:spPr>
                <a:xfrm rot="5400000">
                  <a:off x="11358056" y="5507661"/>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VzorecZávorkaNahoře">
                  <a:extLst>
                    <a:ext uri="{FF2B5EF4-FFF2-40B4-BE49-F238E27FC236}">
                      <a16:creationId xmlns:a16="http://schemas.microsoft.com/office/drawing/2014/main" id="{CF6D3514-478A-4DBA-A8E4-F612350013B5}"/>
                    </a:ext>
                  </a:extLst>
                </xdr:cNvPr>
                <xdr:cNvSpPr/>
              </xdr:nvSpPr>
              <xdr:spPr>
                <a:xfrm rot="5400000">
                  <a:off x="8247253" y="549464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Vzorec" descr="=((D35-D32)-(D34-D33))*24&#10;">
                  <a:extLst>
                    <a:ext uri="{FF2B5EF4-FFF2-40B4-BE49-F238E27FC236}">
                      <a16:creationId xmlns:a16="http://schemas.microsoft.com/office/drawing/2014/main" id="{6009CED5-1433-4E1F-B008-D29EAE95FC7A}"/>
                    </a:ext>
                  </a:extLst>
                </xdr:cNvPr>
                <xdr:cNvSpPr txBox="1"/>
              </xdr:nvSpPr>
              <xdr:spPr>
                <a:xfrm>
                  <a:off x="7777163" y="5902010"/>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VzorecPopisekNahoře" descr="Čas odchodu&#10;&#10;">
                  <a:extLst>
                    <a:ext uri="{FF2B5EF4-FFF2-40B4-BE49-F238E27FC236}">
                      <a16:creationId xmlns:a16="http://schemas.microsoft.com/office/drawing/2014/main" id="{9F9E3A72-C781-4703-B4D3-DB7F87F8E5A1}"/>
                    </a:ext>
                  </a:extLst>
                </xdr:cNvPr>
                <xdr:cNvSpPr txBox="1">
                  <a:spLocks noChangeArrowheads="1"/>
                </xdr:cNvSpPr>
              </xdr:nvSpPr>
              <xdr:spPr bwMode="auto">
                <a:xfrm>
                  <a:off x="8162400" y="5354342"/>
                  <a:ext cx="679253"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cs-CZ" sz="1100">
                      <a:effectLst/>
                      <a:latin typeface="Calibri" panose="020F0502020204030204" pitchFamily="34" charset="0"/>
                      <a:ea typeface="Calibri" panose="020F0502020204030204" pitchFamily="34" charset="0"/>
                      <a:cs typeface="Times New Roman" panose="02020603050405020304" pitchFamily="18" charset="0"/>
                    </a:rPr>
                    <a:t>Odchod</a:t>
                  </a:r>
                  <a:endParaRPr lang="c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xt_VzorecPopisekNahoře" descr="Výraz *24 převede desetinnou část dne v Excelu na hodiny.&#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5063221"/>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Výraz *24 převede desetinnou část dne v Excelu na hodiny.</a:t>
                  </a:r>
                </a:p>
              </xdr:txBody>
            </xdr:sp>
            <xdr:sp macro="" textlink="">
              <xdr:nvSpPr>
                <xdr:cNvPr id="137" name="txt_VzorecPopisekDole" descr="Příchod&#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6463129"/>
                  <a:ext cx="731521"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Příchod</a:t>
                  </a:r>
                </a:p>
              </xdr:txBody>
            </xdr:sp>
            <xdr:sp macro="" textlink="">
              <xdr:nvSpPr>
                <xdr:cNvPr id="138" name="VzorecZávorkaDole">
                  <a:extLst>
                    <a:ext uri="{FF2B5EF4-FFF2-40B4-BE49-F238E27FC236}">
                      <a16:creationId xmlns:a16="http://schemas.microsoft.com/office/drawing/2014/main" id="{A4A9F5A5-EF16-4EE5-91AA-7223F0B363A9}"/>
                    </a:ext>
                  </a:extLst>
                </xdr:cNvPr>
                <xdr:cNvSpPr/>
              </xdr:nvSpPr>
              <xdr:spPr>
                <a:xfrm rot="16200000">
                  <a:off x="10541562" y="6126672"/>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VzorecZávorkaNahoře">
                  <a:extLst>
                    <a:ext uri="{FF2B5EF4-FFF2-40B4-BE49-F238E27FC236}">
                      <a16:creationId xmlns:a16="http://schemas.microsoft.com/office/drawing/2014/main" id="{E9FAA5E1-CE6E-4068-9309-7BEC7468CAD9}"/>
                    </a:ext>
                  </a:extLst>
                </xdr:cNvPr>
                <xdr:cNvSpPr/>
              </xdr:nvSpPr>
              <xdr:spPr>
                <a:xfrm rot="5400000">
                  <a:off x="9870152" y="550892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VzorecPopisekNahoře"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460079" y="5368615"/>
                  <a:ext cx="1200953"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cs-CZ" sz="1100">
                      <a:effectLst/>
                      <a:latin typeface="Calibri" panose="020F0502020204030204" pitchFamily="34" charset="0"/>
                      <a:ea typeface="Calibri" panose="020F0502020204030204" pitchFamily="34" charset="0"/>
                      <a:cs typeface="Times New Roman" panose="02020603050405020304" pitchFamily="18" charset="0"/>
                    </a:rPr>
                    <a:t>Odchod na oběd</a:t>
                  </a:r>
                  <a:endParaRPr lang="c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1" name="txt_VzorecPopisekDole" descr="Příchod z oběda&#10;&#10;">
                  <a:extLst>
                    <a:ext uri="{FF2B5EF4-FFF2-40B4-BE49-F238E27FC236}">
                      <a16:creationId xmlns:a16="http://schemas.microsoft.com/office/drawing/2014/main" id="{B855D0A5-2977-4D62-AD0B-843A0716AFBA}"/>
                    </a:ext>
                  </a:extLst>
                </xdr:cNvPr>
                <xdr:cNvSpPr txBox="1">
                  <a:spLocks noChangeArrowheads="1"/>
                </xdr:cNvSpPr>
              </xdr:nvSpPr>
              <xdr:spPr bwMode="auto">
                <a:xfrm>
                  <a:off x="10165015" y="6477404"/>
                  <a:ext cx="1231440"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algn="ctr" rtl="0"/>
                  <a:r>
                    <a:rPr lang="cs-CZ" sz="1100">
                      <a:effectLst/>
                      <a:latin typeface="+mn-lt"/>
                      <a:ea typeface="+mn-ea"/>
                      <a:cs typeface="+mn-cs"/>
                    </a:rPr>
                    <a:t>Příchod z oběda</a:t>
                  </a:r>
                  <a:endParaRPr lang="cs-CZ">
                    <a:effectLst/>
                  </a:endParaRPr>
                </a:p>
              </xdr:txBody>
            </xdr:sp>
            <xdr:sp macro="" textlink="">
              <xdr:nvSpPr>
                <xdr:cNvPr id="142" name="VzorecZávorkaDole">
                  <a:extLst>
                    <a:ext uri="{FF2B5EF4-FFF2-40B4-BE49-F238E27FC236}">
                      <a16:creationId xmlns:a16="http://schemas.microsoft.com/office/drawing/2014/main" id="{5250274B-2899-460D-B59C-3A1662F7E28C}"/>
                    </a:ext>
                  </a:extLst>
                </xdr:cNvPr>
                <xdr:cNvSpPr/>
              </xdr:nvSpPr>
              <xdr:spPr>
                <a:xfrm rot="16200000">
                  <a:off x="8659276" y="652682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VzorecZávorkaDole">
                  <a:extLst>
                    <a:ext uri="{FF2B5EF4-FFF2-40B4-BE49-F238E27FC236}">
                      <a16:creationId xmlns:a16="http://schemas.microsoft.com/office/drawing/2014/main" id="{1D36D39A-C164-4F79-A807-42C3A0A9EA22}"/>
                    </a:ext>
                  </a:extLst>
                </xdr:cNvPr>
                <xdr:cNvSpPr/>
              </xdr:nvSpPr>
              <xdr:spPr>
                <a:xfrm rot="16200000">
                  <a:off x="10208905" y="652205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VzorecPopisekDole"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2" y="7551031"/>
                  <a:ext cx="4118782"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Vnitřní závorky () zajišťují, aby Excel počítal tyto části vzorce odděleně. Vnější závorky pak zajistí, aby Excel vynásobil číslem 24 </a:t>
                  </a:r>
                  <a:r>
                    <a:rPr lang="cs" sz="1100" baseline="0">
                      <a:effectLst/>
                      <a:latin typeface="Calibri" panose="020F0502020204030204" pitchFamily="34" charset="0"/>
                      <a:ea typeface="Calibri" panose="020F0502020204030204" pitchFamily="34" charset="0"/>
                      <a:cs typeface="Times New Roman" panose="02020603050405020304" pitchFamily="18" charset="0"/>
                    </a:rPr>
                    <a:t>celý vnitřní výsledek.</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TlačítkoPředchozí" descr="Vrátit se na předchozí list">
            <a:hlinkClick xmlns:r="http://schemas.openxmlformats.org/officeDocument/2006/relationships" r:id="rId3" tooltip="Kliknutím sem se můžete vrátit na předchozí list."/>
            <a:extLst>
              <a:ext uri="{FF2B5EF4-FFF2-40B4-BE49-F238E27FC236}">
                <a16:creationId xmlns:a16="http://schemas.microsoft.com/office/drawing/2014/main" id="{FCEE4E56-0B89-4F5D-A0A7-90EECC03D116}"/>
              </a:ext>
            </a:extLst>
          </xdr:cNvPr>
          <xdr:cNvSpPr/>
        </xdr:nvSpPr>
        <xdr:spPr>
          <a:xfrm flipH="1">
            <a:off x="609600" y="13583546"/>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sp macro="" textlink="">
        <xdr:nvSpPr>
          <xdr:cNvPr id="152" name="TlačítkoDalší" descr="Přejít na další list">
            <a:hlinkClick xmlns:r="http://schemas.openxmlformats.org/officeDocument/2006/relationships" r:id="rId4" tooltip="Kliknutím sem můžete přejít na další list."/>
            <a:extLst>
              <a:ext uri="{FF2B5EF4-FFF2-40B4-BE49-F238E27FC236}">
                <a16:creationId xmlns:a16="http://schemas.microsoft.com/office/drawing/2014/main" id="{892C894D-1A63-4276-98DF-57872191F092}"/>
              </a:ext>
            </a:extLst>
          </xdr:cNvPr>
          <xdr:cNvSpPr/>
        </xdr:nvSpPr>
        <xdr:spPr>
          <a:xfrm>
            <a:off x="4532361" y="13583546"/>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grpSp>
    <xdr:clientData/>
  </xdr:twoCellAnchor>
  <xdr:twoCellAnchor editAs="absolute">
    <xdr:from>
      <xdr:col>1</xdr:col>
      <xdr:colOff>5486400</xdr:colOff>
      <xdr:row>47</xdr:row>
      <xdr:rowOff>105328</xdr:rowOff>
    </xdr:from>
    <xdr:to>
      <xdr:col>4</xdr:col>
      <xdr:colOff>314325</xdr:colOff>
      <xdr:row>57</xdr:row>
      <xdr:rowOff>28578</xdr:rowOff>
    </xdr:to>
    <xdr:grpSp>
      <xdr:nvGrpSpPr>
        <xdr:cNvPr id="153" name="Skupina 152">
          <a:extLst>
            <a:ext uri="{FF2B5EF4-FFF2-40B4-BE49-F238E27FC236}">
              <a16:creationId xmlns:a16="http://schemas.microsoft.com/office/drawing/2014/main" id="{5099300F-1CF9-4951-9904-72E39FABE751}"/>
            </a:ext>
          </a:extLst>
        </xdr:cNvPr>
        <xdr:cNvGrpSpPr/>
      </xdr:nvGrpSpPr>
      <xdr:grpSpPr>
        <a:xfrm>
          <a:off x="6334125" y="9973228"/>
          <a:ext cx="3286125" cy="1828250"/>
          <a:chOff x="6391275" y="8320481"/>
          <a:chExt cx="3286125" cy="1652194"/>
        </a:xfrm>
      </xdr:grpSpPr>
      <xdr:sp macro="" textlink="">
        <xdr:nvSpPr>
          <xdr:cNvPr id="154" name="Krok"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304037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K zadání data a času, které se nebudou průběžně měnit, můžete využít klávesové zkratky:</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cs" sz="1100" b="0" i="0" kern="1200" baseline="0">
                <a:solidFill>
                  <a:schemeClr val="dk1"/>
                </a:solidFill>
                <a:effectLst/>
                <a:latin typeface="+mn-lt"/>
                <a:ea typeface="+mn-ea"/>
                <a:cs typeface="+mn-cs"/>
              </a:rPr>
              <a:t>Datum: </a:t>
            </a:r>
            <a:r>
              <a:rPr lang="cs" sz="1100" b="1" i="0" kern="1200" baseline="0">
                <a:solidFill>
                  <a:schemeClr val="dk1"/>
                </a:solidFill>
                <a:effectLst/>
                <a:latin typeface="+mn-lt"/>
                <a:ea typeface="+mn-ea"/>
                <a:cs typeface="+mn-cs"/>
              </a:rPr>
              <a:t>Ctrl+;</a:t>
            </a:r>
            <a:r>
              <a:rPr lang="cs" sz="1100" b="0" i="0" kern="1200" baseline="0">
                <a:solidFill>
                  <a:schemeClr val="dk1"/>
                </a:solidFill>
                <a:effectLst/>
                <a:latin typeface="+mn-lt"/>
                <a:ea typeface="+mn-ea"/>
                <a:cs typeface="+mn-cs"/>
              </a:rPr>
              <a:t> </a:t>
            </a:r>
          </a:p>
          <a:p>
            <a:pPr algn="ctr" rtl="0" eaLnBrk="1" fontAlgn="auto" latinLnBrk="0" hangingPunct="1"/>
            <a:r>
              <a:rPr lang="cs" sz="1100" b="0" i="0" kern="1200" baseline="0">
                <a:solidFill>
                  <a:schemeClr val="dk1"/>
                </a:solidFill>
                <a:effectLst/>
                <a:latin typeface="+mn-lt"/>
                <a:ea typeface="+mn-ea"/>
                <a:cs typeface="+mn-cs"/>
              </a:rPr>
              <a:t>Čas: </a:t>
            </a:r>
            <a:r>
              <a:rPr lang="c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fika 147" descr="Brýle">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Volný tvar: Obrazec 155" descr="Šipka">
            <a:extLst>
              <a:ext uri="{FF2B5EF4-FFF2-40B4-BE49-F238E27FC236}">
                <a16:creationId xmlns:a16="http://schemas.microsoft.com/office/drawing/2014/main" id="{DC28982F-2938-4FB2-83AE-57CF7D95EFD2}"/>
              </a:ext>
            </a:extLst>
          </xdr:cNvPr>
          <xdr:cNvSpPr/>
        </xdr:nvSpPr>
        <xdr:spPr>
          <a:xfrm rot="5737631" flipV="1">
            <a:off x="800893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70</xdr:row>
      <xdr:rowOff>76200</xdr:rowOff>
    </xdr:from>
    <xdr:to>
      <xdr:col>1</xdr:col>
      <xdr:colOff>5228463</xdr:colOff>
      <xdr:row>84</xdr:row>
      <xdr:rowOff>114300</xdr:rowOff>
    </xdr:to>
    <xdr:grpSp>
      <xdr:nvGrpSpPr>
        <xdr:cNvPr id="157" name="Skupina 156">
          <a:extLst>
            <a:ext uri="{FF2B5EF4-FFF2-40B4-BE49-F238E27FC236}">
              <a16:creationId xmlns:a16="http://schemas.microsoft.com/office/drawing/2014/main" id="{BBCBE502-8234-4D4A-9B27-5CABDDC8BAC3}"/>
            </a:ext>
          </a:extLst>
        </xdr:cNvPr>
        <xdr:cNvGrpSpPr/>
      </xdr:nvGrpSpPr>
      <xdr:grpSpPr>
        <a:xfrm>
          <a:off x="342900" y="14325600"/>
          <a:ext cx="5733288" cy="2705100"/>
          <a:chOff x="352425" y="12715875"/>
          <a:chExt cx="5733288" cy="2476500"/>
        </a:xfrm>
      </xdr:grpSpPr>
      <xdr:sp macro="" textlink="">
        <xdr:nvSpPr>
          <xdr:cNvPr id="158" name="Obdélník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Krok" descr="Další informace na webu&#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Přímá spojnice 159" descr="Ozdobná linka">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Přímá spojnice 160" descr="Ozdobná linka">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74</xdr:row>
      <xdr:rowOff>54694</xdr:rowOff>
    </xdr:from>
    <xdr:to>
      <xdr:col>1</xdr:col>
      <xdr:colOff>2590800</xdr:colOff>
      <xdr:row>76</xdr:row>
      <xdr:rowOff>32773</xdr:rowOff>
    </xdr:to>
    <xdr:grpSp>
      <xdr:nvGrpSpPr>
        <xdr:cNvPr id="14" name="Skupina 13">
          <a:extLst>
            <a:ext uri="{FF2B5EF4-FFF2-40B4-BE49-F238E27FC236}">
              <a16:creationId xmlns:a16="http://schemas.microsoft.com/office/drawing/2014/main" id="{C4A695FE-F3AB-4030-A0F4-F10322DAD2D7}"/>
            </a:ext>
          </a:extLst>
        </xdr:cNvPr>
        <xdr:cNvGrpSpPr/>
      </xdr:nvGrpSpPr>
      <xdr:grpSpPr>
        <a:xfrm>
          <a:off x="571931" y="15066094"/>
          <a:ext cx="2866594" cy="359079"/>
          <a:chOff x="571931" y="13599244"/>
          <a:chExt cx="2866594" cy="359079"/>
        </a:xfrm>
      </xdr:grpSpPr>
      <xdr:sp macro="" textlink="">
        <xdr:nvSpPr>
          <xdr:cNvPr id="162" name="Krok" descr="Hypertextový odkaz na všechny informace o funkci DNES na webu&#10;&#10;">
            <a:hlinkClick xmlns:r="http://schemas.openxmlformats.org/officeDocument/2006/relationships" r:id="rId5" tooltip="Pomocí této možnosti zobrazíte všechny informace o funkci DNES na webu."/>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DNES</a:t>
            </a:r>
          </a:p>
        </xdr:txBody>
      </xdr:sp>
      <xdr:pic>
        <xdr:nvPicPr>
          <xdr:cNvPr id="163"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76</xdr:row>
      <xdr:rowOff>89241</xdr:rowOff>
    </xdr:from>
    <xdr:to>
      <xdr:col>1</xdr:col>
      <xdr:colOff>2619375</xdr:colOff>
      <xdr:row>78</xdr:row>
      <xdr:rowOff>72630</xdr:rowOff>
    </xdr:to>
    <xdr:grpSp>
      <xdr:nvGrpSpPr>
        <xdr:cNvPr id="13" name="Skupina 12">
          <a:extLst>
            <a:ext uri="{FF2B5EF4-FFF2-40B4-BE49-F238E27FC236}">
              <a16:creationId xmlns:a16="http://schemas.microsoft.com/office/drawing/2014/main" id="{E793ECE4-F54A-4632-BABB-CDB76236E886}"/>
            </a:ext>
          </a:extLst>
        </xdr:cNvPr>
        <xdr:cNvGrpSpPr/>
      </xdr:nvGrpSpPr>
      <xdr:grpSpPr>
        <a:xfrm>
          <a:off x="571931" y="15481641"/>
          <a:ext cx="2895169" cy="364389"/>
          <a:chOff x="571931" y="14014791"/>
          <a:chExt cx="2895169" cy="364389"/>
        </a:xfrm>
      </xdr:grpSpPr>
      <xdr:sp macro="" textlink="">
        <xdr:nvSpPr>
          <xdr:cNvPr id="164" name="Krok" descr="Hypertextový odkaz na všechny informace o funkci NYNÍ na webu&#10;">
            <a:hlinkClick xmlns:r="http://schemas.openxmlformats.org/officeDocument/2006/relationships" r:id="rId8" tooltip="Pomocí této možnosti zobrazíte všechny informace o funkci NYNÍ na webu."/>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NYNÍ</a:t>
            </a:r>
          </a:p>
        </xdr:txBody>
      </xdr:sp>
      <xdr:pic>
        <xdr:nvPicPr>
          <xdr:cNvPr id="165"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81</xdr:row>
      <xdr:rowOff>13003</xdr:rowOff>
    </xdr:from>
    <xdr:to>
      <xdr:col>1</xdr:col>
      <xdr:colOff>2990850</xdr:colOff>
      <xdr:row>82</xdr:row>
      <xdr:rowOff>186892</xdr:rowOff>
    </xdr:to>
    <xdr:grpSp>
      <xdr:nvGrpSpPr>
        <xdr:cNvPr id="9" name="Skupina 8">
          <a:extLst>
            <a:ext uri="{FF2B5EF4-FFF2-40B4-BE49-F238E27FC236}">
              <a16:creationId xmlns:a16="http://schemas.microsoft.com/office/drawing/2014/main" id="{659E6730-AC76-4CC7-A823-D2C618696DAA}"/>
            </a:ext>
          </a:extLst>
        </xdr:cNvPr>
        <xdr:cNvGrpSpPr/>
      </xdr:nvGrpSpPr>
      <xdr:grpSpPr>
        <a:xfrm>
          <a:off x="584540" y="16357903"/>
          <a:ext cx="3254035" cy="364389"/>
          <a:chOff x="584540" y="14891053"/>
          <a:chExt cx="3254035" cy="364389"/>
        </a:xfrm>
      </xdr:grpSpPr>
      <xdr:sp macro="" textlink="">
        <xdr:nvSpPr>
          <xdr:cNvPr id="166" name="Krok" descr="Hypertextový odkaz na bezplatná školení k Excelu na webu&#10;">
            <a:hlinkClick xmlns:r="http://schemas.openxmlformats.org/officeDocument/2006/relationships" r:id="rId9" tooltip="Pomocí této možnosti můžete přejít na bezplatná školení k Excelu na webu."/>
            <a:extLst>
              <a:ext uri="{FF2B5EF4-FFF2-40B4-BE49-F238E27FC236}">
                <a16:creationId xmlns:a16="http://schemas.microsoft.com/office/drawing/2014/main" id="{3AA6BF12-05BC-4A54-8192-040964AEB7FE}"/>
              </a:ext>
            </a:extLst>
          </xdr:cNvPr>
          <xdr:cNvSpPr txBox="1"/>
        </xdr:nvSpPr>
        <xdr:spPr>
          <a:xfrm>
            <a:off x="1049724" y="14913582"/>
            <a:ext cx="27888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67"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78</xdr:row>
      <xdr:rowOff>129098</xdr:rowOff>
    </xdr:from>
    <xdr:to>
      <xdr:col>1</xdr:col>
      <xdr:colOff>3876674</xdr:colOff>
      <xdr:row>80</xdr:row>
      <xdr:rowOff>112487</xdr:rowOff>
    </xdr:to>
    <xdr:grpSp>
      <xdr:nvGrpSpPr>
        <xdr:cNvPr id="12" name="Skupina 11">
          <a:extLst>
            <a:ext uri="{FF2B5EF4-FFF2-40B4-BE49-F238E27FC236}">
              <a16:creationId xmlns:a16="http://schemas.microsoft.com/office/drawing/2014/main" id="{FF28E0D6-012A-4FA6-9D67-C8B77A5CC9E6}"/>
            </a:ext>
          </a:extLst>
        </xdr:cNvPr>
        <xdr:cNvGrpSpPr/>
      </xdr:nvGrpSpPr>
      <xdr:grpSpPr>
        <a:xfrm>
          <a:off x="581456" y="15902498"/>
          <a:ext cx="4142943" cy="364389"/>
          <a:chOff x="581456" y="14435648"/>
          <a:chExt cx="4142943" cy="364389"/>
        </a:xfrm>
      </xdr:grpSpPr>
      <xdr:sp macro="" textlink="">
        <xdr:nvSpPr>
          <xdr:cNvPr id="168" name="Krok" descr="Hypertextový odkaz na všechny informace o funkci DATUM na webu&#10;">
            <a:hlinkClick xmlns:r="http://schemas.openxmlformats.org/officeDocument/2006/relationships" r:id="rId10" tooltip="Pomocí této možnosti zobrazíte všechny informace o funkci DATUM na webu."/>
            <a:extLst>
              <a:ext uri="{FF2B5EF4-FFF2-40B4-BE49-F238E27FC236}">
                <a16:creationId xmlns:a16="http://schemas.microsoft.com/office/drawing/2014/main" id="{282D96E3-1EC6-421D-A0C9-770266F3958E}"/>
              </a:ext>
            </a:extLst>
          </xdr:cNvPr>
          <xdr:cNvSpPr txBox="1"/>
        </xdr:nvSpPr>
        <xdr:spPr>
          <a:xfrm>
            <a:off x="1046640" y="14492287"/>
            <a:ext cx="36777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DATUM</a:t>
            </a:r>
          </a:p>
        </xdr:txBody>
      </xdr:sp>
      <xdr:pic>
        <xdr:nvPicPr>
          <xdr:cNvPr id="169"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31582</xdr:colOff>
      <xdr:row>6</xdr:row>
      <xdr:rowOff>120354</xdr:rowOff>
    </xdr:from>
    <xdr:to>
      <xdr:col>10</xdr:col>
      <xdr:colOff>276223</xdr:colOff>
      <xdr:row>13</xdr:row>
      <xdr:rowOff>120648</xdr:rowOff>
    </xdr:to>
    <xdr:grpSp>
      <xdr:nvGrpSpPr>
        <xdr:cNvPr id="78" name="DŮLEŽITÝ DETAIL" descr="DŮLEŽITÝ DETAIL&#10;&#10;">
          <a:extLst>
            <a:ext uri="{FF2B5EF4-FFF2-40B4-BE49-F238E27FC236}">
              <a16:creationId xmlns:a16="http://schemas.microsoft.com/office/drawing/2014/main" id="{F03EFBCA-CF45-46A3-8D0C-6B4DC1C4CC33}"/>
            </a:ext>
          </a:extLst>
        </xdr:cNvPr>
        <xdr:cNvGrpSpPr/>
      </xdr:nvGrpSpPr>
      <xdr:grpSpPr>
        <a:xfrm>
          <a:off x="9337507" y="2082504"/>
          <a:ext cx="3902241" cy="1390944"/>
          <a:chOff x="6396316" y="11324814"/>
          <a:chExt cx="4045147" cy="1343436"/>
        </a:xfrm>
      </xdr:grpSpPr>
      <xdr:sp macro="" textlink="">
        <xdr:nvSpPr>
          <xdr:cNvPr id="79" name="Poky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36756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p>
          <a:p>
            <a:pPr rtl="0" eaLnBrk="1" fontAlgn="auto" latinLnBrk="0" hangingPunct="1"/>
            <a:r>
              <a:rPr lang="cs" sz="1100" b="0" i="0" kern="1200" baseline="0">
                <a:solidFill>
                  <a:schemeClr val="dk1"/>
                </a:solidFill>
                <a:effectLst/>
                <a:latin typeface="+mn-lt"/>
                <a:ea typeface="+mn-ea"/>
                <a:cs typeface="+mn-cs"/>
              </a:rPr>
              <a:t>Pokud nechcete, aby Excel zobrazoval záporné číslo, když jste ještě narozeniny nezadali, můžete využít funkci KDYŽ, a to takto: </a:t>
            </a:r>
            <a:r>
              <a:rPr lang="cs" sz="1100" b="1" i="0" kern="1200" baseline="0">
                <a:solidFill>
                  <a:schemeClr val="dk1"/>
                </a:solidFill>
                <a:effectLst/>
                <a:latin typeface="+mn-lt"/>
                <a:ea typeface="+mn-ea"/>
                <a:cs typeface="+mn-cs"/>
              </a:rPr>
              <a:t>=KDYŽ(D7="";"";D7-D6)</a:t>
            </a:r>
            <a:r>
              <a:rPr lang="cs" sz="1100" b="0" i="0" kern="1200" baseline="0">
                <a:solidFill>
                  <a:schemeClr val="dk1"/>
                </a:solidFill>
                <a:effectLst/>
                <a:latin typeface="+mn-lt"/>
                <a:ea typeface="+mn-ea"/>
                <a:cs typeface="+mn-cs"/>
              </a:rPr>
              <a:t>. Tento vzorec znamená: Pokud je buňka D7 prázdná, nezobrazí se nic, v opačném případě se zobrazí výsledek D7 minus D6.</a:t>
            </a:r>
            <a:endParaRPr lang="en-US" sz="1100">
              <a:effectLst/>
            </a:endParaRPr>
          </a:p>
        </xdr:txBody>
      </xdr:sp>
      <xdr:pic>
        <xdr:nvPicPr>
          <xdr:cNvPr id="80" name="Lupa" descr="Lupa">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Šipka" descr="Šipka">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Skupina 110">
          <a:extLst>
            <a:ext uri="{FF2B5EF4-FFF2-40B4-BE49-F238E27FC236}">
              <a16:creationId xmlns:a16="http://schemas.microsoft.com/office/drawing/2014/main" id="{5C38C905-DEF0-45E7-ABEB-10915BE42D13}"/>
            </a:ext>
          </a:extLst>
        </xdr:cNvPr>
        <xdr:cNvGrpSpPr/>
      </xdr:nvGrpSpPr>
      <xdr:grpSpPr>
        <a:xfrm>
          <a:off x="323850" y="5019675"/>
          <a:ext cx="5734050" cy="4524375"/>
          <a:chOff x="323850" y="5019675"/>
          <a:chExt cx="5734050" cy="4524375"/>
        </a:xfrm>
      </xdr:grpSpPr>
      <xdr:grpSp>
        <xdr:nvGrpSpPr>
          <xdr:cNvPr id="58" name="skup_PodoknoProhlídky">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PozadíProhlídky" descr="Pozadí">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ZáhlavíProhlídky" descr="Společné použití textu a čísel">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Společné použití textu a čísel</a:t>
              </a:r>
            </a:p>
          </xdr:txBody>
        </xdr:sp>
        <xdr:cxnSp macro="">
          <xdr:nvCxnSpPr>
            <xdr:cNvPr id="61" name="txt_ProhlídkaŘádek1" descr="Ozdobná linka">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ProhlídkaŘádek2" descr="Ozdobná linka">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ÚvodProhlídky"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18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Teď pomocí znaku &amp; nebudeme spojovat dvě textové hodnoty, ale texty a čísla.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Podívejte se na buňky C28:D29. Vidíte datum a čas v samostatných buňkách? Když je rychle spojíte s texty pomocí znaku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způsobem, který vidíte v buňkách C32:C33, výsledek nevypadá moc dobře, že? Excel bohužel neví, jak chcete formátovat čísla, takže použije jejich nejzákladnější formát, kterým je v tomto případě pořadové datum. Excelu musíme výslovně říct, jakým způsobem chceme číselnou část vzorce formátovat, aby se ve výsledném textovém řetězci zobrazila požadovaným způsobem. Můžete to udělat pomocí funkce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HODNOTA.NA.TEXT</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 kódu formátu.</a:t>
              </a:r>
            </a:p>
          </xdr:txBody>
        </xdr:sp>
      </xdr:grpSp>
      <xdr:grpSp>
        <xdr:nvGrpSpPr>
          <xdr:cNvPr id="64" name="skup_Krok">
            <a:extLst>
              <a:ext uri="{FF2B5EF4-FFF2-40B4-BE49-F238E27FC236}">
                <a16:creationId xmlns:a16="http://schemas.microsoft.com/office/drawing/2014/main" id="{C6BDB8A3-21FE-4EAA-A451-F595D7A1CFD1}"/>
              </a:ext>
            </a:extLst>
          </xdr:cNvPr>
          <xdr:cNvGrpSpPr/>
        </xdr:nvGrpSpPr>
        <xdr:grpSpPr>
          <a:xfrm>
            <a:off x="561975" y="7600950"/>
            <a:ext cx="5324474" cy="733425"/>
            <a:chOff x="619063" y="7810500"/>
            <a:chExt cx="5289930" cy="733425"/>
          </a:xfrm>
        </xdr:grpSpPr>
        <xdr:sp macro="" textlink="">
          <xdr:nvSpPr>
            <xdr:cNvPr id="65" name="txt_Krok" descr="Do buňky C36 zadejte =C28&amp;&quot; &quot;&amp;HODNOTA.NA.TEXT(D28;&quot;D. M. RRRR&quot;). D. M. RRRR je kód českého formátu den. měsíc. rok, například 25. 9. 2017.">
              <a:extLst>
                <a:ext uri="{FF2B5EF4-FFF2-40B4-BE49-F238E27FC236}">
                  <a16:creationId xmlns:a16="http://schemas.microsoft.com/office/drawing/2014/main" id="{DDE71C24-EA69-4FB1-9319-E270E463554C}"/>
                </a:ext>
              </a:extLst>
            </xdr:cNvPr>
            <xdr:cNvSpPr txBox="1"/>
          </xdr:nvSpPr>
          <xdr:spPr>
            <a:xfrm>
              <a:off x="1036220" y="7852458"/>
              <a:ext cx="4872773" cy="69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C36 zadejte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"&amp;HODNOTA.NA.TEXT(D28;"</a:t>
              </a:r>
              <a:r>
                <a:rPr lang="cs-CZ"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DD.MM.RRRR</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CZ"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DD.MM.RRRR</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je kód českého formátu den. měsíc. rok, například 25. </a:t>
              </a:r>
              <a:r>
                <a:rPr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9. 2017.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obraz_Krok"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67" name="skup_Krok">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Krok" descr="Do buňky C37 zadejte =C29&amp;&quot; &quot;&amp;HODNOTA.NA.TEXT(D29;&quot;HH:MM&quot;). HH:MM je kód českého formátu hodiny:minuty, například 13:3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C37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"&amp;HODNOTA.NA.TEXT(D29;"H:MM")</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 je kód českého formátu hodiny:minuty</a:t>
              </a:r>
              <a:r>
                <a:rPr sz="1100" b="0">
                  <a:latin typeface="Segoe UI" panose="020B0502040204020203" pitchFamily="34" charset="0"/>
                  <a:cs typeface="Segoe UI" panose="020B0502040204020203" pitchFamily="34" charset="0"/>
                </a:rPr>
                <a:t>,</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například 13:30.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obraz_Krok"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TlačítkoPředchozí" descr="Vrátit se na předchozí list">
          <a:hlinkClick xmlns:r="http://schemas.openxmlformats.org/officeDocument/2006/relationships" r:id="rId1" tooltip="Kliknutím sem se můžete vrátit na předchozí lis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TlačítkoDalší" descr="Přejít na další list">
          <a:hlinkClick xmlns:r="http://schemas.openxmlformats.org/officeDocument/2006/relationships" r:id="rId2" tooltip="Kliknutím sem můžete přejít na další lis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BUDE SE HODIT" descr="BUDE SE HODIT">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fika 9" descr="Výprava">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Krok"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BUDE SE HODIT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Pokud nevíte, jaký kód formátu použít, můžete stisknout </a:t>
            </a:r>
            <a:r>
              <a:rPr lang="cs" sz="1100" b="1" kern="0">
                <a:solidFill>
                  <a:schemeClr val="bg2">
                    <a:lumMod val="25000"/>
                  </a:schemeClr>
                </a:solidFill>
                <a:ea typeface="Segoe UI" pitchFamily="34" charset="0"/>
                <a:cs typeface="Segoe UI Light" panose="020B0502040204020203" pitchFamily="34" charset="0"/>
              </a:rPr>
              <a:t>Ctrl+1</a:t>
            </a:r>
            <a:r>
              <a:rPr lang="cs" sz="1100" kern="0">
                <a:solidFill>
                  <a:schemeClr val="bg2">
                    <a:lumMod val="25000"/>
                  </a:schemeClr>
                </a:solidFill>
                <a:ea typeface="Segoe UI" pitchFamily="34" charset="0"/>
                <a:cs typeface="Segoe UI Light" panose="020B0502040204020203" pitchFamily="34" charset="0"/>
              </a:rPr>
              <a:t> &gt; </a:t>
            </a:r>
            <a:r>
              <a:rPr lang="cs" sz="1100" b="1" kern="0">
                <a:solidFill>
                  <a:schemeClr val="bg2">
                    <a:lumMod val="25000"/>
                  </a:schemeClr>
                </a:solidFill>
                <a:ea typeface="Segoe UI" pitchFamily="34" charset="0"/>
                <a:cs typeface="Segoe UI Light" panose="020B0502040204020203" pitchFamily="34" charset="0"/>
              </a:rPr>
              <a:t>Číslo</a:t>
            </a:r>
            <a:r>
              <a:rPr lang="cs" sz="1100" kern="0">
                <a:solidFill>
                  <a:schemeClr val="bg2">
                    <a:lumMod val="25000"/>
                  </a:schemeClr>
                </a:solidFill>
                <a:ea typeface="Segoe UI" pitchFamily="34" charset="0"/>
                <a:cs typeface="Segoe UI Light" panose="020B0502040204020203" pitchFamily="34" charset="0"/>
              </a:rPr>
              <a:t> a nastavit požadovaný formát buňky.  Pak vyberte možnost </a:t>
            </a:r>
            <a:r>
              <a:rPr lang="cs" sz="1100" b="1" kern="0">
                <a:solidFill>
                  <a:schemeClr val="bg2">
                    <a:lumMod val="25000"/>
                  </a:schemeClr>
                </a:solidFill>
                <a:ea typeface="Segoe UI" pitchFamily="34" charset="0"/>
                <a:cs typeface="Segoe UI Light" panose="020B0502040204020203" pitchFamily="34" charset="0"/>
              </a:rPr>
              <a:t>Vlastní</a:t>
            </a:r>
            <a:r>
              <a:rPr lang="cs" sz="1100" b="0" kern="0">
                <a:solidFill>
                  <a:schemeClr val="bg2">
                    <a:lumMod val="25000"/>
                  </a:schemeClr>
                </a:solidFill>
                <a:ea typeface="Segoe UI" pitchFamily="34" charset="0"/>
                <a:cs typeface="Segoe UI Light" panose="020B0502040204020203" pitchFamily="34" charset="0"/>
              </a:rPr>
              <a:t>.</a:t>
            </a:r>
            <a:r>
              <a:rPr lang="cs" sz="1100" kern="0">
                <a:solidFill>
                  <a:schemeClr val="bg2">
                    <a:lumMod val="25000"/>
                  </a:schemeClr>
                </a:solidFill>
                <a:ea typeface="Segoe UI" pitchFamily="34" charset="0"/>
                <a:cs typeface="Segoe UI Light" panose="020B0502040204020203" pitchFamily="34" charset="0"/>
              </a:rPr>
              <a:t> Kód formátu, který se zobrazí, pak můžete zkopírovat do svého vzorce.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59</xdr:row>
      <xdr:rowOff>171450</xdr:rowOff>
    </xdr:to>
    <xdr:grpSp>
      <xdr:nvGrpSpPr>
        <xdr:cNvPr id="110" name="Skupina 109">
          <a:extLst>
            <a:ext uri="{FF2B5EF4-FFF2-40B4-BE49-F238E27FC236}">
              <a16:creationId xmlns:a16="http://schemas.microsoft.com/office/drawing/2014/main" id="{AB7C580B-2584-48A5-99EE-E42C35C6718F}"/>
            </a:ext>
          </a:extLst>
        </xdr:cNvPr>
        <xdr:cNvGrpSpPr/>
      </xdr:nvGrpSpPr>
      <xdr:grpSpPr>
        <a:xfrm>
          <a:off x="323850" y="9629774"/>
          <a:ext cx="5733288" cy="2352676"/>
          <a:chOff x="323850" y="9629774"/>
          <a:chExt cx="5733288" cy="2066925"/>
        </a:xfrm>
      </xdr:grpSpPr>
      <xdr:sp macro="" textlink="">
        <xdr:nvSpPr>
          <xdr:cNvPr id="76" name="Obdélník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Krok" descr="Další informace na webu&#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Přímá spojnice 77" descr="Ozdobná linka">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Přímá spojnice 78" descr="Ozdobná linka">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51</xdr:row>
      <xdr:rowOff>47801</xdr:rowOff>
    </xdr:from>
    <xdr:to>
      <xdr:col>1</xdr:col>
      <xdr:colOff>4238625</xdr:colOff>
      <xdr:row>53</xdr:row>
      <xdr:rowOff>23417</xdr:rowOff>
    </xdr:to>
    <xdr:grpSp>
      <xdr:nvGrpSpPr>
        <xdr:cNvPr id="29" name="Skupina 28">
          <a:extLst>
            <a:ext uri="{FF2B5EF4-FFF2-40B4-BE49-F238E27FC236}">
              <a16:creationId xmlns:a16="http://schemas.microsoft.com/office/drawing/2014/main" id="{56EB2164-D147-400B-8F32-5162F0FB9573}"/>
            </a:ext>
          </a:extLst>
        </xdr:cNvPr>
        <xdr:cNvGrpSpPr/>
      </xdr:nvGrpSpPr>
      <xdr:grpSpPr>
        <a:xfrm>
          <a:off x="535207" y="10334801"/>
          <a:ext cx="4551143" cy="356616"/>
          <a:chOff x="535207" y="10201451"/>
          <a:chExt cx="4551143" cy="356616"/>
        </a:xfrm>
      </xdr:grpSpPr>
      <xdr:sp macro="" textlink="">
        <xdr:nvSpPr>
          <xdr:cNvPr id="80" name="Krok" descr="Všechny informace o funkci HODNOTA.NA.TEXT&#10;&#10;&#10;">
            <a:hlinkClick xmlns:r="http://schemas.openxmlformats.org/officeDocument/2006/relationships" r:id="rId5" tooltip="Pomocí této možnosti zobrazíte všechny informace o funkci HODNOTA.NA.TEXT na webu."/>
            <a:extLst>
              <a:ext uri="{FF2B5EF4-FFF2-40B4-BE49-F238E27FC236}">
                <a16:creationId xmlns:a16="http://schemas.microsoft.com/office/drawing/2014/main" id="{1C41B6F8-B5BE-4607-9781-910A4AB378C7}"/>
              </a:ext>
            </a:extLst>
          </xdr:cNvPr>
          <xdr:cNvSpPr txBox="1"/>
        </xdr:nvSpPr>
        <xdr:spPr>
          <a:xfrm>
            <a:off x="1003442" y="10276156"/>
            <a:ext cx="4082908"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HODNOTA.NA.TEXT</a:t>
            </a:r>
          </a:p>
        </xdr:txBody>
      </xdr:sp>
      <xdr:pic>
        <xdr:nvPicPr>
          <xdr:cNvPr id="81"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53</xdr:row>
      <xdr:rowOff>69017</xdr:rowOff>
    </xdr:from>
    <xdr:to>
      <xdr:col>1</xdr:col>
      <xdr:colOff>2601630</xdr:colOff>
      <xdr:row>55</xdr:row>
      <xdr:rowOff>44633</xdr:rowOff>
    </xdr:to>
    <xdr:grpSp>
      <xdr:nvGrpSpPr>
        <xdr:cNvPr id="28" name="Skupina 27">
          <a:extLst>
            <a:ext uri="{FF2B5EF4-FFF2-40B4-BE49-F238E27FC236}">
              <a16:creationId xmlns:a16="http://schemas.microsoft.com/office/drawing/2014/main" id="{EA729A85-5078-41D7-B98C-429FBA889789}"/>
            </a:ext>
          </a:extLst>
        </xdr:cNvPr>
        <xdr:cNvGrpSpPr/>
      </xdr:nvGrpSpPr>
      <xdr:grpSpPr>
        <a:xfrm>
          <a:off x="535207" y="10737017"/>
          <a:ext cx="2914148" cy="356616"/>
          <a:chOff x="535207" y="10603667"/>
          <a:chExt cx="2914148" cy="356616"/>
        </a:xfrm>
      </xdr:grpSpPr>
      <xdr:sp macro="" textlink="">
        <xdr:nvSpPr>
          <xdr:cNvPr id="82" name="Krok" descr="Hypertextový odkaz na článek o spojování textu a čísel na webu&#10;">
            <a:hlinkClick xmlns:r="http://schemas.openxmlformats.org/officeDocument/2006/relationships" r:id="rId8" tooltip="Pomocí této možnosti zobrazíte další informace o spojování textu a čísel na webu."/>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Spojování textu</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čísel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55</xdr:row>
      <xdr:rowOff>95567</xdr:rowOff>
    </xdr:from>
    <xdr:to>
      <xdr:col>1</xdr:col>
      <xdr:colOff>3390899</xdr:colOff>
      <xdr:row>57</xdr:row>
      <xdr:rowOff>71183</xdr:rowOff>
    </xdr:to>
    <xdr:grpSp>
      <xdr:nvGrpSpPr>
        <xdr:cNvPr id="19" name="Skupina 18">
          <a:extLst>
            <a:ext uri="{FF2B5EF4-FFF2-40B4-BE49-F238E27FC236}">
              <a16:creationId xmlns:a16="http://schemas.microsoft.com/office/drawing/2014/main" id="{8908DE80-CBDC-46BF-A1D9-D258E3790FF2}"/>
            </a:ext>
          </a:extLst>
        </xdr:cNvPr>
        <xdr:cNvGrpSpPr/>
      </xdr:nvGrpSpPr>
      <xdr:grpSpPr>
        <a:xfrm>
          <a:off x="547899" y="11144567"/>
          <a:ext cx="3690725" cy="356616"/>
          <a:chOff x="547899" y="11011217"/>
          <a:chExt cx="3690725" cy="356616"/>
        </a:xfrm>
      </xdr:grpSpPr>
      <xdr:sp macro="" textlink="">
        <xdr:nvSpPr>
          <xdr:cNvPr id="84" name="Krok" descr="Hypertextový odkaz na bezplatná školení k Excelu na webu&#10;">
            <a:hlinkClick xmlns:r="http://schemas.openxmlformats.org/officeDocument/2006/relationships" r:id="rId9" tooltip="Pomocí této možnosti můžete přejít na bezplatná školení k Excelu na webu."/>
            <a:extLst>
              <a:ext uri="{FF2B5EF4-FFF2-40B4-BE49-F238E27FC236}">
                <a16:creationId xmlns:a16="http://schemas.microsoft.com/office/drawing/2014/main" id="{135564DB-95BA-4D69-9BB4-47DFF364A7BC}"/>
              </a:ext>
            </a:extLst>
          </xdr:cNvPr>
          <xdr:cNvSpPr txBox="1"/>
        </xdr:nvSpPr>
        <xdr:spPr>
          <a:xfrm>
            <a:off x="1016131" y="11062558"/>
            <a:ext cx="322249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85"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Skupina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skup_PodoknoProhlídky">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PozadíProhlídky" descr="Pozadí">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ZáhlavíProhlídky" descr="Spojování textu z různých buněk">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Spojování textu z různých buněk</a:t>
              </a:r>
            </a:p>
          </xdr:txBody>
        </xdr:sp>
        <xdr:cxnSp macro="">
          <xdr:nvCxnSpPr>
            <xdr:cNvPr id="99" name="txt_ProhlídkaŘádek1" descr="Ozdobná linka">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ProhlídkaŘádek2" descr="Ozdobná linka">
              <a:extLst>
                <a:ext uri="{FF2B5EF4-FFF2-40B4-BE49-F238E27FC236}">
                  <a16:creationId xmlns:a16="http://schemas.microsoft.com/office/drawing/2014/main" id="{D1E1815B-B93B-4FAB-BF34-F8EBD480D0BC}"/>
                </a:ext>
              </a:extLst>
            </xdr:cNvPr>
            <xdr:cNvCxnSpPr>
              <a:cxnSpLocks/>
            </xdr:cNvCxnSpPr>
          </xdr:nvCxnSpPr>
          <xdr:spPr>
            <a:xfrm>
              <a:off x="850887" y="52789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ÚvodProhlídky" descr="V Excelu se často stává, že chcete spojit text, který je v různých buňkách. Běžným příkladem je situace, kdy máte křestní jména a příjmení a chcete je spojit do celých jmen. V Excelu to naštěstí můžeme jednoduše udělat pomocí znaku &amp; (klávesová zkratka Ctrl+Alt+C).">
              <a:extLst>
                <a:ext uri="{FF2B5EF4-FFF2-40B4-BE49-F238E27FC236}">
                  <a16:creationId xmlns:a16="http://schemas.microsoft.com/office/drawing/2014/main" id="{D2702511-4771-4838-A3C1-0C5BA687014B}"/>
                </a:ext>
              </a:extLst>
            </xdr:cNvPr>
            <xdr:cNvSpPr txBox="1"/>
          </xdr:nvSpPr>
          <xdr:spPr>
            <a:xfrm>
              <a:off x="846305" y="22241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 Excelu se často stává, že chcete spojit text, který je v různých buňkách. Běžným příkladem je situace, kdy máte křestní jména a příjmení a chcete je spojit do celých jmen. V Excelu to naštěstí můžeme jednoduše udělat pomocí znaku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který se dá zadat kombinací kláves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Ctrl+Alt+C</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skup_Krok">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Krok" descr="V buňce E3 zkuste spojit jméno a příjmení zadáním vzorce =D3&amp;C3.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buňce E3 zkuste spojit jméno a příjmení zadáním vzorce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obraz_Krok"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89" name="skup_Krok">
            <a:extLst>
              <a:ext uri="{FF2B5EF4-FFF2-40B4-BE49-F238E27FC236}">
                <a16:creationId xmlns:a16="http://schemas.microsoft.com/office/drawing/2014/main" id="{2404CB22-1164-47A4-9503-5F5194382641}"/>
              </a:ext>
            </a:extLst>
          </xdr:cNvPr>
          <xdr:cNvGrpSpPr/>
        </xdr:nvGrpSpPr>
        <xdr:grpSpPr>
          <a:xfrm>
            <a:off x="238125" y="2166938"/>
            <a:ext cx="5220101" cy="881062"/>
            <a:chOff x="590674" y="7810500"/>
            <a:chExt cx="5186234" cy="881062"/>
          </a:xfrm>
        </xdr:grpSpPr>
        <xdr:sp macro="" textlink="">
          <xdr:nvSpPr>
            <xdr:cNvPr id="93" name="txt_Krok" descr="Jméno BlažkováJana ale nevypadá moc dobře. Potřebujeme přidat čárku a mezeru. Uděláme to tak, že pomocí uvozovek vytvoříme nový textový řetězec. Tentokrát zadejte =D3&amp;&quot;, &quot;&amp;C3. Část &amp;&quot;, &quot;&amp; nám umožnila spojit čárku a mezeru s hodnotami buněk.">
              <a:extLst>
                <a:ext uri="{FF2B5EF4-FFF2-40B4-BE49-F238E27FC236}">
                  <a16:creationId xmlns:a16="http://schemas.microsoft.com/office/drawing/2014/main" id="{08674DB0-339E-4450-B5D1-99B77DC0D664}"/>
                </a:ext>
              </a:extLst>
            </xdr:cNvPr>
            <xdr:cNvSpPr txBox="1"/>
          </xdr:nvSpPr>
          <xdr:spPr>
            <a:xfrm>
              <a:off x="998369" y="7823883"/>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Jméno BlažkováJana ale nevypadá moc dobře. Potřebujeme přidat čárku a mezeru. Uděláme to tak, že pomocí uvozovek vytvoříme nový textový řetězec. Tentokrát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Část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nám umožnila spojit čárku a mezeru s hodnotami buněk.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obraz_Krok"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90" name="skup_Krok">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Krok" descr="Když budeme chtít vytvořit celé jméno s křestním jménem na začátku, využijeme znovu mezeru, ale bez čárky. Do buňky F3 zadejte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 budeme chtít vytvořit celé jméno s křestním jménem na začátku, využijeme znovu mezeru, ale bez čárky. Do buňky F3 zadejte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obraz_Krok"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tlač_DalšíPodrobnosti" descr="Podívat se na to podrobněji">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TlačítkoDalší" descr="Přejít na další list">
          <a:hlinkClick xmlns:r="http://schemas.openxmlformats.org/officeDocument/2006/relationships" r:id="rId2" tooltip="Kliknutím sem můžete přejít na další lis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4</xdr:col>
      <xdr:colOff>0</xdr:colOff>
      <xdr:row>33</xdr:row>
      <xdr:rowOff>66675</xdr:rowOff>
    </xdr:from>
    <xdr:to>
      <xdr:col>8</xdr:col>
      <xdr:colOff>333375</xdr:colOff>
      <xdr:row>39</xdr:row>
      <xdr:rowOff>114300</xdr:rowOff>
    </xdr:to>
    <xdr:grpSp>
      <xdr:nvGrpSpPr>
        <xdr:cNvPr id="104" name="VŠIMNĚTE SI" descr="VŠIMNĚTE SI&#10;&#10;">
          <a:extLst>
            <a:ext uri="{FF2B5EF4-FFF2-40B4-BE49-F238E27FC236}">
              <a16:creationId xmlns:a16="http://schemas.microsoft.com/office/drawing/2014/main" id="{EFD4E48E-5D2B-4B5E-9DBB-99430A62BD96}"/>
            </a:ext>
          </a:extLst>
        </xdr:cNvPr>
        <xdr:cNvGrpSpPr/>
      </xdr:nvGrpSpPr>
      <xdr:grpSpPr>
        <a:xfrm>
          <a:off x="8458200" y="6924675"/>
          <a:ext cx="4171950" cy="1190625"/>
          <a:chOff x="7539454" y="7993902"/>
          <a:chExt cx="4171746" cy="1409701"/>
        </a:xfrm>
      </xdr:grpSpPr>
      <xdr:grpSp>
        <xdr:nvGrpSpPr>
          <xdr:cNvPr id="105" name="Čáry závorky">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Další čára závorky" descr="Čára závorky">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Čára závorky" descr="Čára závorky&#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Hvězdičky" descr="Hvězdičky">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Pokyny"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3578672"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Vzorce</a:t>
            </a:r>
            <a:r>
              <a:rPr lang="cs" sz="1100" kern="0" baseline="0">
                <a:solidFill>
                  <a:schemeClr val="bg2">
                    <a:lumMod val="25000"/>
                  </a:schemeClr>
                </a:solidFill>
                <a:latin typeface="+mn-lt"/>
                <a:ea typeface="Segoe UI" pitchFamily="34" charset="0"/>
                <a:cs typeface="Segoe UI Light" panose="020B0502040204020203" pitchFamily="34" charset="0"/>
              </a:rPr>
              <a:t>, hlavně ty delší, může být někdy trochu těžší přečíst. Mohlo by ale pomoct, když si jednotlivé části rozdělíte pomocí mezer, například takto:</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cs" sz="1100" b="1">
                <a:solidFill>
                  <a:schemeClr val="bg2">
                    <a:lumMod val="25000"/>
                  </a:schemeClr>
                </a:solidFill>
                <a:latin typeface="+mn-lt"/>
                <a:ea typeface="Segoe UI" pitchFamily="34" charset="0"/>
                <a:cs typeface="Segoe UI Light" panose="020B0502040204020203" pitchFamily="34" charset="0"/>
              </a:rPr>
              <a:t>=C28 &amp; " " &amp; HODNOTA.NA.TEXT(D28;"</a:t>
            </a:r>
            <a:r>
              <a:rPr lang="cs-CZ" sz="1100" b="1">
                <a:solidFill>
                  <a:schemeClr val="bg2">
                    <a:lumMod val="25000"/>
                  </a:schemeClr>
                </a:solidFill>
                <a:latin typeface="+mn-lt"/>
                <a:ea typeface="Segoe UI" pitchFamily="34" charset="0"/>
                <a:cs typeface="Segoe UI Light" panose="020B0502040204020203" pitchFamily="34" charset="0"/>
              </a:rPr>
              <a:t>DD.MM.RRRR</a:t>
            </a:r>
            <a:r>
              <a:rPr lang="cs"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Skupina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Skupina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PozadíProhlídky" descr="Pozadí">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ZáhlavíProhlídky" descr="Příkazy KDYŽ">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Příkazy KDYŽ</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ProhlídkaŘádek1" descr="Ozdobná linka">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ProhlídkaŘádek2" descr="Ozdobná linka">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ÚvodProhlídky" descr="Příkazy KDYŽ umožňují provádět logická porovnání podmínek. Příkaz KDYŽ obecně říká, že pokud je jedna podmínka splněná, má se něco udělat, a pokud splněná není, má se udělat něco jiného. Vzorce můžou vracet text, hodnoty nebo dokonce další výpočty.">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Příkazy KDYŽ umožňují provádět logická porovnání podmínek. Příkaz KDYŽ obecně říká, že pokud je jedna podmínka splněná, má se něco udělat, jinak se má udělat něco jiného. Vzorce můžou vracet text, hodnoty nebo dokonce další výpočty.</a:t>
              </a:r>
            </a:p>
          </xdr:txBody>
        </xdr:sp>
      </xdr:grpSp>
      <xdr:grpSp>
        <xdr:nvGrpSpPr>
          <xdr:cNvPr id="81" name="skup_Krok">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Krok" descr="Do buňky D9 zadejte =KDYŽ(C9=&quot;Jablko&quot;;PRAVDA;NEPRAVDA). Správná odpověď je PRAVDA.">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D9 zadejte</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=KDYŽ(C9="Jablko";PRAVDA;NEPRAVDA)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Správná odpověď je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PRAVDA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obraz_Krok"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84" name="skup_Krok">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Krok" descr="Zkopírujte buňku D9 do buňky D10. Tady by výsledek měl být NEPRAVDA, protože pomeranč není jablko.&#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Zkopírujte buňku D9 do buňky D10. Tady by výsledek měl být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NEPRAVDA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protože pomeranč není jablko.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obraz_Krok"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87" name="skup_Krok">
            <a:extLst>
              <a:ext uri="{FF2B5EF4-FFF2-40B4-BE49-F238E27FC236}">
                <a16:creationId xmlns:a16="http://schemas.microsoft.com/office/drawing/2014/main" id="{90938F22-5BF3-4461-BD80-06D3D6849C8F}"/>
              </a:ext>
            </a:extLst>
          </xdr:cNvPr>
          <xdr:cNvGrpSpPr/>
        </xdr:nvGrpSpPr>
        <xdr:grpSpPr>
          <a:xfrm>
            <a:off x="571500" y="3165475"/>
            <a:ext cx="5220103" cy="873125"/>
            <a:chOff x="694767" y="7810500"/>
            <a:chExt cx="5186236" cy="873125"/>
          </a:xfrm>
        </xdr:grpSpPr>
        <xdr:sp macro="" textlink="">
          <xdr:nvSpPr>
            <xdr:cNvPr id="88" name="txt_Krok" descr="Vyzkoušejte si další příklad. Podívejte se na vzorec v buňce D12. Je tu napsané =KDYŽ(C12&lt;100;&quot;Menší než 100&quot;;&quot;Větší než 100&quot;). Co se stane, když do buňky C12 zadáte číslo větší než 100?">
              <a:extLst>
                <a:ext uri="{FF2B5EF4-FFF2-40B4-BE49-F238E27FC236}">
                  <a16:creationId xmlns:a16="http://schemas.microsoft.com/office/drawing/2014/main" id="{E7088066-5C93-42EC-B66E-113D20980BB7}"/>
                </a:ext>
              </a:extLst>
            </xdr:cNvPr>
            <xdr:cNvSpPr txBox="1"/>
          </xdr:nvSpPr>
          <xdr:spPr>
            <a:xfrm>
              <a:off x="1102464" y="7852458"/>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Vyzkoušejte si další příklad. Podívejte se na vzorec v buňce D12. Je tu napsané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=KDYŽ(C12&lt;100;"Menší než 100";"Větší než 100")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Co se stane, když do buňky C12 zadáte číslo větší než </a:t>
              </a: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nebo rovné 100?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obraz_Krok"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TlačítkoDalší" descr="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2</xdr:col>
      <xdr:colOff>420092</xdr:colOff>
      <xdr:row>13</xdr:row>
      <xdr:rowOff>173238</xdr:rowOff>
    </xdr:from>
    <xdr:to>
      <xdr:col>6</xdr:col>
      <xdr:colOff>180974</xdr:colOff>
      <xdr:row>21</xdr:row>
      <xdr:rowOff>57148</xdr:rowOff>
    </xdr:to>
    <xdr:grpSp>
      <xdr:nvGrpSpPr>
        <xdr:cNvPr id="91" name="DŮLEŽITÝ DETAIL" descr="DŮLEŽITÝ DETAIL&#10;&#10;">
          <a:extLst>
            <a:ext uri="{FF2B5EF4-FFF2-40B4-BE49-F238E27FC236}">
              <a16:creationId xmlns:a16="http://schemas.microsoft.com/office/drawing/2014/main" id="{4DBA7152-B8FD-4056-917A-B7F06AE8B67E}"/>
            </a:ext>
          </a:extLst>
        </xdr:cNvPr>
        <xdr:cNvGrpSpPr/>
      </xdr:nvGrpSpPr>
      <xdr:grpSpPr>
        <a:xfrm>
          <a:off x="6792317" y="3221238"/>
          <a:ext cx="3866157" cy="1407910"/>
          <a:chOff x="6863991" y="11363325"/>
          <a:chExt cx="2893077" cy="1199442"/>
        </a:xfrm>
      </xdr:grpSpPr>
      <xdr:sp macro="" textlink="">
        <xdr:nvSpPr>
          <xdr:cNvPr id="92" name="Poky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6831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1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a:t>Slova </a:t>
            </a:r>
            <a:r>
              <a:rPr lang="cs" sz="1100" b="1" i="0" kern="1200" baseline="0">
                <a:solidFill>
                  <a:schemeClr val="dk1"/>
                </a:solidFill>
                <a:effectLst/>
                <a:latin typeface="+mn-lt"/>
                <a:ea typeface="+mn-ea"/>
                <a:cs typeface="+mn-cs"/>
              </a:rPr>
              <a:t>PRAVDA</a:t>
            </a:r>
            <a:r>
              <a:rPr lang="cs" sz="1100" b="0" i="0" kern="1200" baseline="0">
                <a:solidFill>
                  <a:schemeClr val="dk1"/>
                </a:solidFill>
                <a:effectLst/>
                <a:latin typeface="+mn-lt"/>
                <a:ea typeface="+mn-ea"/>
                <a:cs typeface="+mn-cs"/>
              </a:rPr>
              <a:t> a </a:t>
            </a:r>
            <a:r>
              <a:rPr lang="cs" sz="1100" b="1" i="0" kern="1200" baseline="0">
                <a:solidFill>
                  <a:schemeClr val="dk1"/>
                </a:solidFill>
                <a:effectLst/>
                <a:latin typeface="+mn-lt"/>
                <a:ea typeface="+mn-ea"/>
                <a:cs typeface="+mn-cs"/>
              </a:rPr>
              <a:t>NEPRAVDA</a:t>
            </a:r>
            <a:r>
              <a:rPr lang="cs" sz="1100" b="0" i="0" kern="1200" baseline="0">
                <a:solidFill>
                  <a:schemeClr val="dk1"/>
                </a:solidFill>
                <a:effectLst/>
                <a:latin typeface="+mn-lt"/>
                <a:ea typeface="+mn-ea"/>
                <a:cs typeface="+mn-cs"/>
              </a:rPr>
              <a:t> se liší od jiných slov v excelových vzorcích tím, že se nemusí uzavírat do uvozovek a že je Excel automaticky nastavuje na velká písmena. Čísla také nemusí být v uvozovkách. Běžný text, jako jsou slova </a:t>
            </a:r>
            <a:r>
              <a:rPr lang="cs" sz="1100" b="1" i="0" kern="1200" baseline="0">
                <a:solidFill>
                  <a:schemeClr val="dk1"/>
                </a:solidFill>
                <a:effectLst/>
                <a:latin typeface="+mn-lt"/>
                <a:ea typeface="+mn-ea"/>
                <a:cs typeface="+mn-cs"/>
              </a:rPr>
              <a:t>Ano</a:t>
            </a:r>
            <a:r>
              <a:rPr lang="cs" sz="1100" b="0" i="0" kern="1200" baseline="0">
                <a:solidFill>
                  <a:schemeClr val="dk1"/>
                </a:solidFill>
                <a:effectLst/>
                <a:latin typeface="+mn-lt"/>
                <a:ea typeface="+mn-ea"/>
                <a:cs typeface="+mn-cs"/>
              </a:rPr>
              <a:t> a </a:t>
            </a:r>
            <a:r>
              <a:rPr lang="cs" sz="1100" b="1" i="0" kern="1200" baseline="0">
                <a:solidFill>
                  <a:schemeClr val="dk1"/>
                </a:solidFill>
                <a:effectLst/>
                <a:latin typeface="+mn-lt"/>
                <a:ea typeface="+mn-ea"/>
                <a:cs typeface="+mn-cs"/>
              </a:rPr>
              <a:t>Ne</a:t>
            </a:r>
            <a:r>
              <a:rPr lang="cs" sz="1100" b="0" i="0" kern="1200" baseline="0">
                <a:solidFill>
                  <a:schemeClr val="dk1"/>
                </a:solidFill>
                <a:effectLst/>
                <a:latin typeface="+mn-lt"/>
                <a:ea typeface="+mn-ea"/>
                <a:cs typeface="+mn-cs"/>
              </a:rPr>
              <a:t>, ale v uvozovkách být musí, například takto: </a:t>
            </a:r>
          </a:p>
          <a:p>
            <a:pPr rtl="0" eaLnBrk="1" fontAlgn="auto" latinLnBrk="0" hangingPunct="1"/>
            <a:r>
              <a:rPr lang="cs" sz="1100" b="1" kern="1200">
                <a:solidFill>
                  <a:schemeClr val="dk1"/>
                </a:solidFill>
                <a:latin typeface="+mn-lt"/>
                <a:ea typeface="+mn-ea"/>
                <a:cs typeface="+mn-cs"/>
              </a:rPr>
              <a:t>=KDYŽ(C</a:t>
            </a:r>
            <a:r>
              <a:rPr lang="en-US" sz="1100" b="1" kern="1200">
                <a:solidFill>
                  <a:schemeClr val="dk1"/>
                </a:solidFill>
                <a:latin typeface="+mn-lt"/>
                <a:ea typeface="+mn-ea"/>
                <a:cs typeface="+mn-cs"/>
              </a:rPr>
              <a:t>9</a:t>
            </a:r>
            <a:r>
              <a:rPr lang="cs" sz="1100" b="1" kern="1200">
                <a:solidFill>
                  <a:schemeClr val="dk1"/>
                </a:solidFill>
                <a:latin typeface="+mn-lt"/>
                <a:ea typeface="+mn-ea"/>
                <a:cs typeface="+mn-cs"/>
              </a:rPr>
              <a:t>="Jablko";"Ano";"Ne")</a:t>
            </a:r>
            <a:endParaRPr lang="en-US" sz="1100" b="1">
              <a:effectLst/>
            </a:endParaRPr>
          </a:p>
        </xdr:txBody>
      </xdr:sp>
      <xdr:pic>
        <xdr:nvPicPr>
          <xdr:cNvPr id="93" name="Lupa" descr="Lupa">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5476874</xdr:colOff>
      <xdr:row>41</xdr:row>
      <xdr:rowOff>123824</xdr:rowOff>
    </xdr:from>
    <xdr:to>
      <xdr:col>5</xdr:col>
      <xdr:colOff>428623</xdr:colOff>
      <xdr:row>47</xdr:row>
      <xdr:rowOff>95249</xdr:rowOff>
    </xdr:to>
    <xdr:grpSp>
      <xdr:nvGrpSpPr>
        <xdr:cNvPr id="94" name="TIP OD ODBORNÍKA" descr="TIP OD ODBORNÍKA">
          <a:extLst>
            <a:ext uri="{FF2B5EF4-FFF2-40B4-BE49-F238E27FC236}">
              <a16:creationId xmlns:a16="http://schemas.microsoft.com/office/drawing/2014/main" id="{4F3513E1-6B29-4E54-80FC-E2B36E732D7E}"/>
            </a:ext>
          </a:extLst>
        </xdr:cNvPr>
        <xdr:cNvGrpSpPr/>
      </xdr:nvGrpSpPr>
      <xdr:grpSpPr>
        <a:xfrm>
          <a:off x="6324599" y="8610599"/>
          <a:ext cx="3971924" cy="1114425"/>
          <a:chOff x="8448675" y="2143125"/>
          <a:chExt cx="3161317" cy="1107625"/>
        </a:xfrm>
      </xdr:grpSpPr>
      <xdr:pic>
        <xdr:nvPicPr>
          <xdr:cNvPr id="95" name="Grafika 2" descr="Sova">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Krok"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Kliknutím sem zobrazíte další informace o pojmenovaných oblastech z webu."/>
            <a:extLst>
              <a:ext uri="{FF2B5EF4-FFF2-40B4-BE49-F238E27FC236}">
                <a16:creationId xmlns:a16="http://schemas.microsoft.com/office/drawing/2014/main" id="{CDFC5BF1-DCF8-4B3F-9426-0E409672138F}"/>
              </a:ext>
            </a:extLst>
          </xdr:cNvPr>
          <xdr:cNvSpPr txBox="1"/>
        </xdr:nvSpPr>
        <xdr:spPr>
          <a:xfrm>
            <a:off x="8782052" y="2143125"/>
            <a:ext cx="2827940" cy="110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TIP OD ODBORNÍKA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b="1" i="1" u="sng" kern="0">
                <a:solidFill>
                  <a:schemeClr val="accent1"/>
                </a:solidFill>
                <a:ea typeface="Segoe UI" pitchFamily="34" charset="0"/>
                <a:cs typeface="Segoe UI Light" panose="020B0502040204020203" pitchFamily="34" charset="0"/>
              </a:rPr>
              <a:t>Pojmenované oblasti </a:t>
            </a:r>
            <a:r>
              <a:rPr lang="cs" sz="1100" kern="0">
                <a:solidFill>
                  <a:schemeClr val="bg2">
                    <a:lumMod val="25000"/>
                  </a:schemeClr>
                </a:solidFill>
                <a:ea typeface="Segoe UI" pitchFamily="34" charset="0"/>
                <a:cs typeface="Segoe UI Light" panose="020B0502040204020203" pitchFamily="34" charset="0"/>
              </a:rPr>
              <a:t>umožňují definovat podmínky nebo hodnoty na jednom místě a opakovaně je používat v celém</a:t>
            </a:r>
            <a:r>
              <a:rPr lang="cs" sz="1100" kern="0" baseline="0">
                <a:solidFill>
                  <a:schemeClr val="bg2">
                    <a:lumMod val="25000"/>
                  </a:schemeClr>
                </a:solidFill>
                <a:ea typeface="Segoe UI" pitchFamily="34" charset="0"/>
                <a:cs typeface="Segoe UI Light" panose="020B0502040204020203" pitchFamily="34" charset="0"/>
              </a:rPr>
              <a:t> sešitu. Všechny pojmenované oblasti v tomto sešitu můžete zobrazit tak, že přejdete na </a:t>
            </a:r>
            <a:r>
              <a:rPr lang="cs" sz="1100" b="1" kern="0" baseline="0">
                <a:solidFill>
                  <a:schemeClr val="bg2">
                    <a:lumMod val="25000"/>
                  </a:schemeClr>
                </a:solidFill>
                <a:ea typeface="Segoe UI" pitchFamily="34" charset="0"/>
                <a:cs typeface="Segoe UI Light" panose="020B0502040204020203" pitchFamily="34" charset="0"/>
              </a:rPr>
              <a:t>Vzorce</a:t>
            </a:r>
            <a:r>
              <a:rPr lang="cs" sz="1100" kern="0" baseline="0">
                <a:solidFill>
                  <a:schemeClr val="bg2">
                    <a:lumMod val="25000"/>
                  </a:schemeClr>
                </a:solidFill>
                <a:ea typeface="Segoe UI" pitchFamily="34" charset="0"/>
                <a:cs typeface="Segoe UI Light" panose="020B0502040204020203" pitchFamily="34" charset="0"/>
              </a:rPr>
              <a:t> &gt; </a:t>
            </a:r>
            <a:r>
              <a:rPr lang="cs" sz="1100" b="1" kern="0" baseline="0">
                <a:solidFill>
                  <a:schemeClr val="bg2">
                    <a:lumMod val="25000"/>
                  </a:schemeClr>
                </a:solidFill>
                <a:ea typeface="Segoe UI" pitchFamily="34" charset="0"/>
                <a:cs typeface="Segoe UI Light" panose="020B0502040204020203" pitchFamily="34" charset="0"/>
              </a:rPr>
              <a:t>Správce názvů</a:t>
            </a:r>
            <a:r>
              <a:rPr sz="1100"/>
              <a:t>.</a:t>
            </a:r>
            <a:r>
              <a:rPr lang="cs" sz="1100" b="0" kern="0" baseline="0">
                <a:solidFill>
                  <a:schemeClr val="bg2">
                    <a:lumMod val="25000"/>
                  </a:schemeClr>
                </a:solidFill>
                <a:ea typeface="Segoe UI" pitchFamily="34" charset="0"/>
                <a:cs typeface="Segoe UI Light" panose="020B0502040204020203" pitchFamily="34" charset="0"/>
              </a:rPr>
              <a:t> Kliknutím sem zobrazíte další informace.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JE DOBRÉ VĚDĚT" descr="JE DOBRÉ VĚDĚT&#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Krok"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Když vytváříte vzorec, Excel automaticky umístí barevná ohraničení kolem oblastí, na které vzorec odkazuje, a odpovídající oblasti ve vzorci budou mít stejnou barvu. Podívat se na to můžete, když vyberete buňku F33 a stisknete klávesu </a:t>
            </a:r>
            <a:r>
              <a:rPr lang="cs" sz="1100" b="1" i="0" kern="1200" baseline="0">
                <a:solidFill>
                  <a:schemeClr val="dk1"/>
                </a:solidFill>
                <a:effectLst/>
                <a:latin typeface="+mn-lt"/>
                <a:ea typeface="+mn-ea"/>
                <a:cs typeface="+mn-cs"/>
              </a:rPr>
              <a:t>F2</a:t>
            </a:r>
            <a:r>
              <a:rPr lang="cs" sz="1100" b="0" i="0" kern="1200" baseline="0">
                <a:solidFill>
                  <a:schemeClr val="dk1"/>
                </a:solidFill>
                <a:effectLst/>
                <a:latin typeface="+mn-lt"/>
                <a:ea typeface="+mn-ea"/>
                <a:cs typeface="+mn-cs"/>
              </a:rPr>
              <a:t>, která umožňuje upravit vzorec.</a:t>
            </a:r>
            <a:endParaRPr lang="en-US" sz="1100">
              <a:effectLst/>
              <a:latin typeface="+mn-lt"/>
            </a:endParaRPr>
          </a:p>
        </xdr:txBody>
      </xdr:sp>
      <xdr:pic>
        <xdr:nvPicPr>
          <xdr:cNvPr id="99" name="Grafika 147" descr="Brýle">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tlač_DalšíPodrobnosti" descr="Podívat se na to podrobněji">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editAs="absolute">
    <xdr:from>
      <xdr:col>0</xdr:col>
      <xdr:colOff>333375</xdr:colOff>
      <xdr:row>23</xdr:row>
      <xdr:rowOff>47624</xdr:rowOff>
    </xdr:from>
    <xdr:to>
      <xdr:col>1</xdr:col>
      <xdr:colOff>5219700</xdr:colOff>
      <xdr:row>55</xdr:row>
      <xdr:rowOff>104775</xdr:rowOff>
    </xdr:to>
    <xdr:grpSp>
      <xdr:nvGrpSpPr>
        <xdr:cNvPr id="31" name="Skupina 30">
          <a:extLst>
            <a:ext uri="{FF2B5EF4-FFF2-40B4-BE49-F238E27FC236}">
              <a16:creationId xmlns:a16="http://schemas.microsoft.com/office/drawing/2014/main" id="{D5949D2E-3383-4D0F-B2BE-8F45CB07F6DF}"/>
            </a:ext>
          </a:extLst>
        </xdr:cNvPr>
        <xdr:cNvGrpSpPr/>
      </xdr:nvGrpSpPr>
      <xdr:grpSpPr>
        <a:xfrm>
          <a:off x="333375" y="5000624"/>
          <a:ext cx="5734050" cy="6257926"/>
          <a:chOff x="333375" y="5000624"/>
          <a:chExt cx="5734050" cy="6264818"/>
        </a:xfrm>
      </xdr:grpSpPr>
      <xdr:sp macro="" textlink="">
        <xdr:nvSpPr>
          <xdr:cNvPr id="101" name="txt_PozadíProhlídky" descr="Pozadí">
            <a:extLst>
              <a:ext uri="{FF2B5EF4-FFF2-40B4-BE49-F238E27FC236}">
                <a16:creationId xmlns:a16="http://schemas.microsoft.com/office/drawing/2014/main" id="{D30CE2FF-D296-4C22-A916-909B28036CE0}"/>
              </a:ext>
            </a:extLst>
          </xdr:cNvPr>
          <xdr:cNvSpPr/>
        </xdr:nvSpPr>
        <xdr:spPr>
          <a:xfrm>
            <a:off x="333375" y="5000624"/>
            <a:ext cx="5734050" cy="626481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ZáhlavíProhlídky" descr="Příkaz KDYŽ s další funkcí">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Příkaz KDYŽ s další funkcí</a:t>
            </a:r>
          </a:p>
        </xdr:txBody>
      </xdr:sp>
      <xdr:cxnSp macro="">
        <xdr:nvCxnSpPr>
          <xdr:cNvPr id="103" name="txt_ProhlídkaŘádek1" descr="Ozdobná linka">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ProhlídkaŘádek2" descr="Ozdobná linka">
            <a:extLst>
              <a:ext uri="{FF2B5EF4-FFF2-40B4-BE49-F238E27FC236}">
                <a16:creationId xmlns:a16="http://schemas.microsoft.com/office/drawing/2014/main" id="{8891E0FB-F07B-444F-B967-54078E830D13}"/>
              </a:ext>
            </a:extLst>
          </xdr:cNvPr>
          <xdr:cNvCxnSpPr>
            <a:cxnSpLocks/>
          </xdr:cNvCxnSpPr>
        </xdr:nvCxnSpPr>
        <xdr:spPr>
          <a:xfrm>
            <a:off x="546103" y="104930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ÚvodProhlídky" descr="Příkazy KDYŽ můžou také vynucovat, aby se v případě splnění nějaké podmínky provedly další výpočty. Tady vyhodnocením buňky zjistíme, jestli by se měla naúčtovat daň DPH, a pokud bude podmínka splněná, vypočítáme její hodnotu.">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Příkazy KDYŽ můžou také vynucovat, aby se v případě splnění nějaké podmínky provedly další výpočty. Tady vyhodnocením buňky zjistíme, jestli by se měla naúčtovat daň DPH, a pokud bude podmínka splněná, vypočítáme její hodnotu.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skup_Krok">
            <a:extLst>
              <a:ext uri="{FF2B5EF4-FFF2-40B4-BE49-F238E27FC236}">
                <a16:creationId xmlns:a16="http://schemas.microsoft.com/office/drawing/2014/main" id="{5CDE601E-EF9E-420E-80FC-F58C2BA9720A}"/>
              </a:ext>
            </a:extLst>
          </xdr:cNvPr>
          <xdr:cNvGrpSpPr/>
        </xdr:nvGrpSpPr>
        <xdr:grpSpPr>
          <a:xfrm>
            <a:off x="561975" y="6486525"/>
            <a:ext cx="5295900" cy="1076324"/>
            <a:chOff x="581211" y="7810500"/>
            <a:chExt cx="5261541" cy="1076324"/>
          </a:xfrm>
        </xdr:grpSpPr>
        <xdr:sp macro="" textlink="">
          <xdr:nvSpPr>
            <xdr:cNvPr id="107" name="txt_Krok"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7"/>
              <a:ext cx="4844383" cy="103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F33 jsme zadali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=KDYŽ(E33="Ano";F31*DPH;0)</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přičemž DPH jsme nastavili jako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pojmenovanou oblast</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 hodnotou 0,0825. Náš vzorec říká, že pokud se buňka E33 rovná Ano, pak se má buňka F31 vynásobit hodnotou DPH, jinak se má vrátit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Zkuste hodnotu v buňce E33 změnit z Ano na Ne a uvidíte, jak se výpočet změní.</a:t>
              </a:r>
            </a:p>
          </xdr:txBody>
        </xdr:sp>
        <xdr:sp macro="" textlink="">
          <xdr:nvSpPr>
            <xdr:cNvPr id="108" name="obraz_Krok"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09" name="skup_Krok">
            <a:extLst>
              <a:ext uri="{FF2B5EF4-FFF2-40B4-BE49-F238E27FC236}">
                <a16:creationId xmlns:a16="http://schemas.microsoft.com/office/drawing/2014/main" id="{BFF24217-919E-4D15-B472-AB89F019AF8E}"/>
              </a:ext>
            </a:extLst>
          </xdr:cNvPr>
          <xdr:cNvGrpSpPr/>
        </xdr:nvGrpSpPr>
        <xdr:grpSpPr>
          <a:xfrm>
            <a:off x="561975" y="7772520"/>
            <a:ext cx="5229626" cy="876312"/>
            <a:chOff x="581211" y="7924920"/>
            <a:chExt cx="5195697" cy="876312"/>
          </a:xfrm>
        </xdr:grpSpPr>
        <xdr:sp macro="" textlink="">
          <xdr:nvSpPr>
            <xdr:cNvPr id="110" name="txt_Krok" descr="Dále jsme přidali příkaz KDYŽ, který v případě potřeby vypočítá dopravné. V buňce F35 uvidíte vzorec =KDYŽ(E35=&quot;Ano&quot;;SUMA(D28:D29)*1,25;0). Tento vzorec říká: Pokud je v buňce E35 hodnota Ano, tak se vezme součet ze sloupce Množství v tabulce výše a vynásobí se hodnotou 1,25. V opačném případě se vrátí 0.">
              <a:extLst>
                <a:ext uri="{FF2B5EF4-FFF2-40B4-BE49-F238E27FC236}">
                  <a16:creationId xmlns:a16="http://schemas.microsoft.com/office/drawing/2014/main" id="{AEA982A9-56DB-413C-8C06-090FF22D1BCD}"/>
                </a:ext>
              </a:extLst>
            </xdr:cNvPr>
            <xdr:cNvSpPr txBox="1"/>
          </xdr:nvSpPr>
          <xdr:spPr>
            <a:xfrm>
              <a:off x="998369" y="7966890"/>
              <a:ext cx="4778539" cy="8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Dále jsme přidali příkaz KDYŽ, který v případě potřeby vypočítá dopravné. V buňce F35 uvidíte vzorec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=KDYŽ(E35="Ano";SUMA(D28:D29)*1,25;0)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Tento vzorec říká: Pokud je v buňce E35 hodnota Ano, tak se vezme součet ze sloupce Množství v tabulce výše a vynásobí se hodnotou 1,25. V opačném případě se vrátí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braz_Krok" descr="2">
              <a:extLst>
                <a:ext uri="{FF2B5EF4-FFF2-40B4-BE49-F238E27FC236}">
                  <a16:creationId xmlns:a16="http://schemas.microsoft.com/office/drawing/2014/main" id="{BCCAD99D-66BF-4E4A-8BE8-EB9E7692B65E}"/>
                </a:ext>
              </a:extLst>
            </xdr:cNvPr>
            <xdr:cNvSpPr/>
          </xdr:nvSpPr>
          <xdr:spPr>
            <a:xfrm>
              <a:off x="581211" y="792492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12" name="skup_Krok">
            <a:extLst>
              <a:ext uri="{FF2B5EF4-FFF2-40B4-BE49-F238E27FC236}">
                <a16:creationId xmlns:a16="http://schemas.microsoft.com/office/drawing/2014/main" id="{BF6B2B89-C936-492B-9E7C-BBD3854AF4D9}"/>
              </a:ext>
            </a:extLst>
          </xdr:cNvPr>
          <xdr:cNvGrpSpPr/>
        </xdr:nvGrpSpPr>
        <xdr:grpSpPr>
          <a:xfrm>
            <a:off x="561975" y="8877629"/>
            <a:ext cx="5229626" cy="1266839"/>
            <a:chOff x="581211" y="8115629"/>
            <a:chExt cx="5195697" cy="1266839"/>
          </a:xfrm>
        </xdr:grpSpPr>
        <xdr:sp macro="" textlink="">
          <xdr:nvSpPr>
            <xdr:cNvPr id="113" name="txt_Krok" descr="Pak ještě změňte hodnotu 1,25 ve vzorci v buňce F35 na slovo Doprava. Když ho začnete psát, funkce automatických oprav Excelu by vám ho měla automaticky nabídnout. Až se to stane, můžete ho zadat stisknutím klávesy Tab. Jedná se o pojmenovanou oblast, kterou jsme zadali příkazem Vzorce &gt; Definovat název. Pokud teď budete potřebovat změnit svoje náklady na dopravu, stačí to udělat na jednom místě a název Doprava můžete použít kdekoliv v sešitu.">
              <a:extLst>
                <a:ext uri="{FF2B5EF4-FFF2-40B4-BE49-F238E27FC236}">
                  <a16:creationId xmlns:a16="http://schemas.microsoft.com/office/drawing/2014/main" id="{A722657B-F5BE-4EA5-BAAE-C570DA0E3B71}"/>
                </a:ext>
              </a:extLst>
            </xdr:cNvPr>
            <xdr:cNvSpPr txBox="1"/>
          </xdr:nvSpPr>
          <xdr:spPr>
            <a:xfrm>
              <a:off x="998369" y="8157601"/>
              <a:ext cx="4778539" cy="122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Pak ještě změňte hodnotu 1,25 ve vzorci v buňce F35 na slovo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Doprava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Když ho začnete psát, funkce automatických oprav Excelu by vám ho měla automaticky nabídnout. Až se to stane, můžete ho zadat stisknutím klávesy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Jedná se 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pojmenovanou oblast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kterou jsme zadali příkazem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Definovat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název</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Pokud teď budete potřebovat změnit svoje náklady na dopravu, stačí to udělat na jednom místě a název Doprava můžete použít kdekoliv v sešitu.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obraz_Krok" descr="3">
              <a:extLst>
                <a:ext uri="{FF2B5EF4-FFF2-40B4-BE49-F238E27FC236}">
                  <a16:creationId xmlns:a16="http://schemas.microsoft.com/office/drawing/2014/main" id="{9DDD420D-C72F-4430-9995-3824DE1CAC4D}"/>
                </a:ext>
              </a:extLst>
            </xdr:cNvPr>
            <xdr:cNvSpPr/>
          </xdr:nvSpPr>
          <xdr:spPr>
            <a:xfrm>
              <a:off x="581211" y="811562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52</xdr:row>
      <xdr:rowOff>152400</xdr:rowOff>
    </xdr:from>
    <xdr:to>
      <xdr:col>1</xdr:col>
      <xdr:colOff>980459</xdr:colOff>
      <xdr:row>54</xdr:row>
      <xdr:rowOff>106849</xdr:rowOff>
    </xdr:to>
    <xdr:sp macro="" textlink="">
      <xdr:nvSpPr>
        <xdr:cNvPr id="115" name="TlačítkoPředchozí" descr="Vrátit se na předchozí list">
          <a:hlinkClick xmlns:r="http://schemas.openxmlformats.org/officeDocument/2006/relationships" r:id="rId10" tooltip="Kliknutím sem se můžete vrátit na předchozí list."/>
          <a:extLst>
            <a:ext uri="{FF2B5EF4-FFF2-40B4-BE49-F238E27FC236}">
              <a16:creationId xmlns:a16="http://schemas.microsoft.com/office/drawing/2014/main" id="{F139BCB5-BA52-4BA9-B27E-80EDF1CA9815}"/>
            </a:ext>
          </a:extLst>
        </xdr:cNvPr>
        <xdr:cNvSpPr/>
      </xdr:nvSpPr>
      <xdr:spPr>
        <a:xfrm flipH="1">
          <a:off x="552450" y="1073467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3684072</xdr:colOff>
      <xdr:row>52</xdr:row>
      <xdr:rowOff>152400</xdr:rowOff>
    </xdr:from>
    <xdr:to>
      <xdr:col>1</xdr:col>
      <xdr:colOff>4959806</xdr:colOff>
      <xdr:row>54</xdr:row>
      <xdr:rowOff>106849</xdr:rowOff>
    </xdr:to>
    <xdr:sp macro="" textlink="">
      <xdr:nvSpPr>
        <xdr:cNvPr id="116" name="TlačítkoDalší" descr="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BBF61831-9570-4211-818C-38318F38D015}"/>
            </a:ext>
          </a:extLst>
        </xdr:cNvPr>
        <xdr:cNvSpPr/>
      </xdr:nvSpPr>
      <xdr:spPr>
        <a:xfrm>
          <a:off x="4531797" y="1073467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0</xdr:col>
      <xdr:colOff>352425</xdr:colOff>
      <xdr:row>56</xdr:row>
      <xdr:rowOff>9525</xdr:rowOff>
    </xdr:from>
    <xdr:to>
      <xdr:col>1</xdr:col>
      <xdr:colOff>5237988</xdr:colOff>
      <xdr:row>69</xdr:row>
      <xdr:rowOff>66675</xdr:rowOff>
    </xdr:to>
    <xdr:grpSp>
      <xdr:nvGrpSpPr>
        <xdr:cNvPr id="117" name="Skupina 116">
          <a:extLst>
            <a:ext uri="{FF2B5EF4-FFF2-40B4-BE49-F238E27FC236}">
              <a16:creationId xmlns:a16="http://schemas.microsoft.com/office/drawing/2014/main" id="{A4810020-C4C7-483B-BB90-6111CE7B8559}"/>
            </a:ext>
          </a:extLst>
        </xdr:cNvPr>
        <xdr:cNvGrpSpPr/>
      </xdr:nvGrpSpPr>
      <xdr:grpSpPr>
        <a:xfrm>
          <a:off x="352425" y="11353800"/>
          <a:ext cx="5733288" cy="2533650"/>
          <a:chOff x="352425" y="10715625"/>
          <a:chExt cx="5733288" cy="2390775"/>
        </a:xfrm>
      </xdr:grpSpPr>
      <xdr:sp macro="" textlink="">
        <xdr:nvSpPr>
          <xdr:cNvPr id="118" name="Obdélník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Krok" descr="Další informace na webu&#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Přímá spojnice 120" descr="Ozdobná linka">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Přímá spojnice 71" descr="Ozdobná linka">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Přímá spojnice 72" descr="Ozdobná linka">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59</xdr:row>
      <xdr:rowOff>130894</xdr:rowOff>
    </xdr:from>
    <xdr:to>
      <xdr:col>1</xdr:col>
      <xdr:colOff>2581275</xdr:colOff>
      <xdr:row>61</xdr:row>
      <xdr:rowOff>108973</xdr:rowOff>
    </xdr:to>
    <xdr:grpSp>
      <xdr:nvGrpSpPr>
        <xdr:cNvPr id="30" name="Skupina 29">
          <a:extLst>
            <a:ext uri="{FF2B5EF4-FFF2-40B4-BE49-F238E27FC236}">
              <a16:creationId xmlns:a16="http://schemas.microsoft.com/office/drawing/2014/main" id="{734055A1-8444-407E-B760-0BF685C60AE8}"/>
            </a:ext>
          </a:extLst>
        </xdr:cNvPr>
        <xdr:cNvGrpSpPr/>
      </xdr:nvGrpSpPr>
      <xdr:grpSpPr>
        <a:xfrm>
          <a:off x="562406" y="12046669"/>
          <a:ext cx="2866594" cy="359079"/>
          <a:chOff x="562406" y="11418019"/>
          <a:chExt cx="2866594" cy="359079"/>
        </a:xfrm>
      </xdr:grpSpPr>
      <xdr:sp macro="" textlink="">
        <xdr:nvSpPr>
          <xdr:cNvPr id="122" name="Krok" descr="Hypertextový odkaz na všechny informace o funkci KDYŽ na webu&#10;&#10;">
            <a:hlinkClick xmlns:r="http://schemas.openxmlformats.org/officeDocument/2006/relationships" r:id="rId11" tooltip="Pomocí této možnosti zobrazíte všechny informace o funkci KDYŽ na webu."/>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a:t>
            </a:r>
          </a:p>
        </xdr:txBody>
      </xdr:sp>
      <xdr:pic>
        <xdr:nvPicPr>
          <xdr:cNvPr id="123"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61</xdr:row>
      <xdr:rowOff>124960</xdr:rowOff>
    </xdr:from>
    <xdr:to>
      <xdr:col>1</xdr:col>
      <xdr:colOff>2609850</xdr:colOff>
      <xdr:row>63</xdr:row>
      <xdr:rowOff>108349</xdr:rowOff>
    </xdr:to>
    <xdr:grpSp>
      <xdr:nvGrpSpPr>
        <xdr:cNvPr id="29" name="Skupina 28">
          <a:extLst>
            <a:ext uri="{FF2B5EF4-FFF2-40B4-BE49-F238E27FC236}">
              <a16:creationId xmlns:a16="http://schemas.microsoft.com/office/drawing/2014/main" id="{B13CA61E-C0BF-4685-82BB-1ADFEB7A3BE0}"/>
            </a:ext>
          </a:extLst>
        </xdr:cNvPr>
        <xdr:cNvGrpSpPr/>
      </xdr:nvGrpSpPr>
      <xdr:grpSpPr>
        <a:xfrm>
          <a:off x="562406" y="12421735"/>
          <a:ext cx="2895169" cy="364389"/>
          <a:chOff x="562406" y="11793085"/>
          <a:chExt cx="2895169" cy="364389"/>
        </a:xfrm>
      </xdr:grpSpPr>
      <xdr:sp macro="" textlink="">
        <xdr:nvSpPr>
          <xdr:cNvPr id="124" name="Krok" descr="Hypertextový odkaz na všechny informace o funkci IFS na webu&#10;">
            <a:hlinkClick xmlns:r="http://schemas.openxmlformats.org/officeDocument/2006/relationships" r:id="rId14" tooltip="Pomocí této možnosti zobrazíte všechny informace o funkci IFS na webu."/>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p>
        </xdr:txBody>
      </xdr:sp>
      <xdr:pic>
        <xdr:nvPicPr>
          <xdr:cNvPr id="125" name="Grafika 22" descr="Šipka">
            <a:hlinkClick xmlns:r="http://schemas.openxmlformats.org/officeDocument/2006/relationships" r:id="rId14" tooltip="Pomocí této možnosti získáte další informace z webu."/>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65</xdr:row>
      <xdr:rowOff>155878</xdr:rowOff>
    </xdr:from>
    <xdr:to>
      <xdr:col>1</xdr:col>
      <xdr:colOff>3295650</xdr:colOff>
      <xdr:row>67</xdr:row>
      <xdr:rowOff>139267</xdr:rowOff>
    </xdr:to>
    <xdr:grpSp>
      <xdr:nvGrpSpPr>
        <xdr:cNvPr id="20" name="Skupina 19">
          <a:extLst>
            <a:ext uri="{FF2B5EF4-FFF2-40B4-BE49-F238E27FC236}">
              <a16:creationId xmlns:a16="http://schemas.microsoft.com/office/drawing/2014/main" id="{0552D274-B7DD-441F-82AB-F9C18F3F1907}"/>
            </a:ext>
          </a:extLst>
        </xdr:cNvPr>
        <xdr:cNvGrpSpPr/>
      </xdr:nvGrpSpPr>
      <xdr:grpSpPr>
        <a:xfrm>
          <a:off x="562406" y="13214653"/>
          <a:ext cx="3580969" cy="364389"/>
          <a:chOff x="562406" y="12586003"/>
          <a:chExt cx="3580969" cy="364389"/>
        </a:xfrm>
      </xdr:grpSpPr>
      <xdr:sp macro="" textlink="">
        <xdr:nvSpPr>
          <xdr:cNvPr id="126" name="Krok" descr="Hypertextový odkaz na bezplatná školení k Excelu na webu&#10;">
            <a:hlinkClick xmlns:r="http://schemas.openxmlformats.org/officeDocument/2006/relationships" r:id="rId15" tooltip="Pomocí této možnosti získáte z webu další informace o bezplatném školení k Excelu online."/>
            <a:extLst>
              <a:ext uri="{FF2B5EF4-FFF2-40B4-BE49-F238E27FC236}">
                <a16:creationId xmlns:a16="http://schemas.microsoft.com/office/drawing/2014/main" id="{7825C514-8FA2-4A6D-AF39-649B9CAF9255}"/>
              </a:ext>
            </a:extLst>
          </xdr:cNvPr>
          <xdr:cNvSpPr txBox="1"/>
        </xdr:nvSpPr>
        <xdr:spPr>
          <a:xfrm>
            <a:off x="1040199" y="12637107"/>
            <a:ext cx="31031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27" name="Grafika 22" descr="Šipka">
            <a:hlinkClick xmlns:r="http://schemas.openxmlformats.org/officeDocument/2006/relationships" r:id="rId15" tooltip="Pomocí této možnosti získáte další informace z webu."/>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63</xdr:row>
      <xdr:rowOff>124336</xdr:rowOff>
    </xdr:from>
    <xdr:to>
      <xdr:col>1</xdr:col>
      <xdr:colOff>2609850</xdr:colOff>
      <xdr:row>65</xdr:row>
      <xdr:rowOff>107725</xdr:rowOff>
    </xdr:to>
    <xdr:grpSp>
      <xdr:nvGrpSpPr>
        <xdr:cNvPr id="25" name="Skupina 24">
          <a:extLst>
            <a:ext uri="{FF2B5EF4-FFF2-40B4-BE49-F238E27FC236}">
              <a16:creationId xmlns:a16="http://schemas.microsoft.com/office/drawing/2014/main" id="{F1DB9CDB-5B09-4600-8014-FE097D5CAA92}"/>
            </a:ext>
          </a:extLst>
        </xdr:cNvPr>
        <xdr:cNvGrpSpPr/>
      </xdr:nvGrpSpPr>
      <xdr:grpSpPr>
        <a:xfrm>
          <a:off x="562406" y="12802111"/>
          <a:ext cx="2895169" cy="364389"/>
          <a:chOff x="562406" y="12173461"/>
          <a:chExt cx="2895169" cy="364389"/>
        </a:xfrm>
      </xdr:grpSpPr>
      <xdr:sp macro="" textlink="">
        <xdr:nvSpPr>
          <xdr:cNvPr id="128" name="Krok" descr="Hypertextový odkaz na článek o pokročilých příkazech KDYŽ na webu&#10;">
            <a:hlinkClick xmlns:r="http://schemas.openxmlformats.org/officeDocument/2006/relationships" r:id="rId16" tooltip="Pomocí této možnosti zobrazíte všechny informace o pokročilých příkazech KDYŽ na webu."/>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Pokročilé příkazy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a:t>
            </a:r>
          </a:p>
        </xdr:txBody>
      </xdr:sp>
      <xdr:pic>
        <xdr:nvPicPr>
          <xdr:cNvPr id="129" name="Grafika 22" descr="Šipka">
            <a:hlinkClick xmlns:r="http://schemas.openxmlformats.org/officeDocument/2006/relationships" r:id="rId16" tooltip="Pomocí této možnosti získáte další informace z webu."/>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Obrázek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PozadíProhlídky" descr="Pozadí">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ZáhlavíProhlídky" descr="SVYHLEDAT">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SVYHLEDAT</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ProhlídkaŘádek1" descr="Ozdobná linka">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ProhlídkaŘádek2" descr="Ozdobná linka">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6</xdr:row>
      <xdr:rowOff>0</xdr:rowOff>
    </xdr:to>
    <xdr:sp macro="" textlink="">
      <xdr:nvSpPr>
        <xdr:cNvPr id="85" name="txt_ÚvodProhlídky" descr="Funkce SVYHLEDAT je jednou z nejčastěji používaných funkcí Excelu (a také jedna z našich nejoblíbenějších). Funkce SVYHLEDAT umožňuje hledat hodnotu ve sloupci vlevo, a když najde shodu, vrátí informace z jiného sloupce napravo. Funkce SVYHLEDAT říká:">
          <a:extLst>
            <a:ext uri="{FF2B5EF4-FFF2-40B4-BE49-F238E27FC236}">
              <a16:creationId xmlns:a16="http://schemas.microsoft.com/office/drawing/2014/main" id="{F9326461-020C-4B3F-9364-21D592985D33}"/>
            </a:ext>
          </a:extLst>
        </xdr:cNvPr>
        <xdr:cNvSpPr txBox="1"/>
      </xdr:nvSpPr>
      <xdr:spPr>
        <a:xfrm>
          <a:off x="571663" y="1062116"/>
          <a:ext cx="5251444" cy="65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Funkce SVYHLEDAT je jednou z nejčastěji používaných funkcí Excelu (a také jedna z našich nejoblíbenějších). Funkce SVYHLEDAT umožňuje hledat hodnotu ve sloupci vlevo, a když najde shodu, vrátí informace z jiného sloupce napravo. Funkce SVYHLEDAT říká:</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19</xdr:row>
      <xdr:rowOff>166663</xdr:rowOff>
    </xdr:from>
    <xdr:to>
      <xdr:col>1</xdr:col>
      <xdr:colOff>4991587</xdr:colOff>
      <xdr:row>23</xdr:row>
      <xdr:rowOff>114300</xdr:rowOff>
    </xdr:to>
    <xdr:grpSp>
      <xdr:nvGrpSpPr>
        <xdr:cNvPr id="3" name="Skupina 2">
          <a:extLst>
            <a:ext uri="{FF2B5EF4-FFF2-40B4-BE49-F238E27FC236}">
              <a16:creationId xmlns:a16="http://schemas.microsoft.com/office/drawing/2014/main" id="{A668747A-127E-4399-9A99-C2F143BEE89C}"/>
            </a:ext>
          </a:extLst>
        </xdr:cNvPr>
        <xdr:cNvGrpSpPr/>
      </xdr:nvGrpSpPr>
      <xdr:grpSpPr>
        <a:xfrm>
          <a:off x="600144" y="4357663"/>
          <a:ext cx="5239168" cy="709637"/>
          <a:chOff x="561975" y="4357663"/>
          <a:chExt cx="5229626" cy="709637"/>
        </a:xfrm>
      </xdr:grpSpPr>
      <xdr:sp macro="" textlink="">
        <xdr:nvSpPr>
          <xdr:cNvPr id="87" name="txt_Krok" descr="Do buňky D22 zadejte =SVYHLEDAT(C22;C17:D20;2;NEPRAVDA). Správná odpověď pro Jablka je 50. Funkce SVYHLEDAT hledala text Jablka, našla ho, pak přešla o jeden sloupec doprava a vrátila množství.">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D22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=SVYHLEDAT(C22;C17:D20;2;NEPRAVDA).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Správná odpověď pro Jablka je 50. Funkce SVYHLEDAT hledala text Jablka, našla ho, pak přešla o jeden sloupec doprava a vrátila množství.</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obraz_Krok"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Skupina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txt_Krok" descr="Teď si to vyzkoušejte sami v buňce G22 v části Maso. Měli byste dojít ke vzorci =SVYHLEDAT(F22;F17:G20;2;NEPRAVDA).">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si to vyzkoušejte sami v buňce G22 v části Maso. Měli byste dojít ke vzorci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=SVYHLEDAT(F22;F17:G20;2;NEPRAVDA)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braz_Krok"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TlačítkoDalší" descr="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xdr:from>
      <xdr:col>0</xdr:col>
      <xdr:colOff>333375</xdr:colOff>
      <xdr:row>64</xdr:row>
      <xdr:rowOff>28546</xdr:rowOff>
    </xdr:from>
    <xdr:to>
      <xdr:col>1</xdr:col>
      <xdr:colOff>5218938</xdr:colOff>
      <xdr:row>80</xdr:row>
      <xdr:rowOff>76199</xdr:rowOff>
    </xdr:to>
    <xdr:grpSp>
      <xdr:nvGrpSpPr>
        <xdr:cNvPr id="93" name="Skupina 92">
          <a:extLst>
            <a:ext uri="{FF2B5EF4-FFF2-40B4-BE49-F238E27FC236}">
              <a16:creationId xmlns:a16="http://schemas.microsoft.com/office/drawing/2014/main" id="{6AD4BB42-C99A-40EC-9E51-AFE390CD9507}"/>
            </a:ext>
          </a:extLst>
        </xdr:cNvPr>
        <xdr:cNvGrpSpPr/>
      </xdr:nvGrpSpPr>
      <xdr:grpSpPr>
        <a:xfrm>
          <a:off x="333375" y="12792046"/>
          <a:ext cx="5733288" cy="3095653"/>
          <a:chOff x="0" y="5524499"/>
          <a:chExt cx="5695950" cy="3095653"/>
        </a:xfrm>
      </xdr:grpSpPr>
      <xdr:sp macro="" textlink="">
        <xdr:nvSpPr>
          <xdr:cNvPr id="94" name="Obdélník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Krok" descr="Další informace na webu&#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Přímá spojnice 95" descr="Ozdobná linka">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Přímá spojnice 96" descr="Ozdobná linka">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68</xdr:row>
      <xdr:rowOff>26091</xdr:rowOff>
    </xdr:from>
    <xdr:to>
      <xdr:col>1</xdr:col>
      <xdr:colOff>3810000</xdr:colOff>
      <xdr:row>70</xdr:row>
      <xdr:rowOff>4170</xdr:rowOff>
    </xdr:to>
    <xdr:grpSp>
      <xdr:nvGrpSpPr>
        <xdr:cNvPr id="17" name="Skupina 16">
          <a:extLst>
            <a:ext uri="{FF2B5EF4-FFF2-40B4-BE49-F238E27FC236}">
              <a16:creationId xmlns:a16="http://schemas.microsoft.com/office/drawing/2014/main" id="{AA259A6F-5BA1-4BA7-97B7-539D915D1A18}"/>
            </a:ext>
          </a:extLst>
        </xdr:cNvPr>
        <xdr:cNvGrpSpPr/>
      </xdr:nvGrpSpPr>
      <xdr:grpSpPr>
        <a:xfrm>
          <a:off x="562406" y="13551591"/>
          <a:ext cx="4095319" cy="359079"/>
          <a:chOff x="562406" y="12494316"/>
          <a:chExt cx="4095319" cy="359079"/>
        </a:xfrm>
      </xdr:grpSpPr>
      <xdr:sp macro="" textlink="">
        <xdr:nvSpPr>
          <xdr:cNvPr id="98" name="Krok" descr="Hypertextový odkaz na všechny informace o funkci SVYHLEDAT na webu&#10;&#10;">
            <a:hlinkClick xmlns:r="http://schemas.openxmlformats.org/officeDocument/2006/relationships" r:id="rId2" tooltip="Pomocí této možnosti zobrazíte všechny informace o funkci SVYHLEDAT na webu."/>
            <a:extLst>
              <a:ext uri="{FF2B5EF4-FFF2-40B4-BE49-F238E27FC236}">
                <a16:creationId xmlns:a16="http://schemas.microsoft.com/office/drawing/2014/main" id="{A860ADA4-DD2D-4966-AB6B-7FB24178B7B9}"/>
              </a:ext>
            </a:extLst>
          </xdr:cNvPr>
          <xdr:cNvSpPr txBox="1"/>
        </xdr:nvSpPr>
        <xdr:spPr>
          <a:xfrm>
            <a:off x="1027591" y="12568676"/>
            <a:ext cx="36301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SVYHLEDAT</a:t>
            </a:r>
          </a:p>
        </xdr:txBody>
      </xdr:sp>
      <xdr:pic>
        <xdr:nvPicPr>
          <xdr:cNvPr id="99" name="Grafika 22" descr="Šipka">
            <a:hlinkClick xmlns:r="http://schemas.openxmlformats.org/officeDocument/2006/relationships" r:id="rId2" tooltip="Pomocí této možnosti získáte další informace z webu."/>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70</xdr:row>
      <xdr:rowOff>31712</xdr:rowOff>
    </xdr:from>
    <xdr:to>
      <xdr:col>1</xdr:col>
      <xdr:colOff>4229100</xdr:colOff>
      <xdr:row>72</xdr:row>
      <xdr:rowOff>15101</xdr:rowOff>
    </xdr:to>
    <xdr:grpSp>
      <xdr:nvGrpSpPr>
        <xdr:cNvPr id="16" name="Skupina 15">
          <a:extLst>
            <a:ext uri="{FF2B5EF4-FFF2-40B4-BE49-F238E27FC236}">
              <a16:creationId xmlns:a16="http://schemas.microsoft.com/office/drawing/2014/main" id="{79235089-8072-43CC-BE8C-67B41C2F383F}"/>
            </a:ext>
          </a:extLst>
        </xdr:cNvPr>
        <xdr:cNvGrpSpPr/>
      </xdr:nvGrpSpPr>
      <xdr:grpSpPr>
        <a:xfrm>
          <a:off x="562406" y="13938212"/>
          <a:ext cx="4514419" cy="364389"/>
          <a:chOff x="562406" y="12880937"/>
          <a:chExt cx="4514419" cy="364389"/>
        </a:xfrm>
      </xdr:grpSpPr>
      <xdr:sp macro="" textlink="">
        <xdr:nvSpPr>
          <xdr:cNvPr id="100" name="Krok" descr="Hypertextový odkaz na všechny informace o funkcích INDEX a POZVYHLEDAT na webu&#10;">
            <a:hlinkClick xmlns:r="http://schemas.openxmlformats.org/officeDocument/2006/relationships" r:id="rId5" tooltip="Pomocí této možnosti zobrazíte všechny informace o funkcích INDEX a POZVYHLEDAT na webu."/>
            <a:extLst>
              <a:ext uri="{FF2B5EF4-FFF2-40B4-BE49-F238E27FC236}">
                <a16:creationId xmlns:a16="http://schemas.microsoft.com/office/drawing/2014/main" id="{BEC8DAF3-59CC-4665-B2F7-C11D93097B1A}"/>
              </a:ext>
            </a:extLst>
          </xdr:cNvPr>
          <xdr:cNvSpPr txBox="1"/>
        </xdr:nvSpPr>
        <xdr:spPr>
          <a:xfrm>
            <a:off x="1027591" y="12946558"/>
            <a:ext cx="40492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funkcích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 a POZVYHLEDAT</a:t>
            </a:r>
          </a:p>
        </xdr:txBody>
      </xdr:sp>
      <xdr:pic>
        <xdr:nvPicPr>
          <xdr:cNvPr id="101"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76</xdr:row>
      <xdr:rowOff>79650</xdr:rowOff>
    </xdr:from>
    <xdr:to>
      <xdr:col>1</xdr:col>
      <xdr:colOff>3552825</xdr:colOff>
      <xdr:row>78</xdr:row>
      <xdr:rowOff>63039</xdr:rowOff>
    </xdr:to>
    <xdr:grpSp>
      <xdr:nvGrpSpPr>
        <xdr:cNvPr id="6" name="Skupina 5">
          <a:extLst>
            <a:ext uri="{FF2B5EF4-FFF2-40B4-BE49-F238E27FC236}">
              <a16:creationId xmlns:a16="http://schemas.microsoft.com/office/drawing/2014/main" id="{5C999AAF-BC52-4D03-84CC-9A10F67B8111}"/>
            </a:ext>
          </a:extLst>
        </xdr:cNvPr>
        <xdr:cNvGrpSpPr/>
      </xdr:nvGrpSpPr>
      <xdr:grpSpPr>
        <a:xfrm>
          <a:off x="562406" y="15129150"/>
          <a:ext cx="3838144" cy="364389"/>
          <a:chOff x="562406" y="14071875"/>
          <a:chExt cx="3838144" cy="364389"/>
        </a:xfrm>
      </xdr:grpSpPr>
      <xdr:sp macro="" textlink="">
        <xdr:nvSpPr>
          <xdr:cNvPr id="102" name="Krok" descr="Hypertextový odkaz na bezplatná školení k Excelu na webu&#10;">
            <a:hlinkClick xmlns:r="http://schemas.openxmlformats.org/officeDocument/2006/relationships" r:id="rId6" tooltip="Pomocí této možnosti můžete přejít na bezplatná školení k Excelu na webu."/>
            <a:extLst>
              <a:ext uri="{FF2B5EF4-FFF2-40B4-BE49-F238E27FC236}">
                <a16:creationId xmlns:a16="http://schemas.microsoft.com/office/drawing/2014/main" id="{4781BFBE-B5EC-40E0-B408-A2571FFF08DE}"/>
              </a:ext>
            </a:extLst>
          </xdr:cNvPr>
          <xdr:cNvSpPr txBox="1"/>
        </xdr:nvSpPr>
        <xdr:spPr>
          <a:xfrm>
            <a:off x="1040199" y="14151554"/>
            <a:ext cx="33603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03" name="Grafika 22" descr="Šipka">
            <a:hlinkClick xmlns:r="http://schemas.openxmlformats.org/officeDocument/2006/relationships" r:id="rId6" tooltip="Pomocí této možnosti získáte další informace z webu."/>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72</xdr:row>
      <xdr:rowOff>42643</xdr:rowOff>
    </xdr:from>
    <xdr:to>
      <xdr:col>1</xdr:col>
      <xdr:colOff>3971924</xdr:colOff>
      <xdr:row>74</xdr:row>
      <xdr:rowOff>26032</xdr:rowOff>
    </xdr:to>
    <xdr:grpSp>
      <xdr:nvGrpSpPr>
        <xdr:cNvPr id="8" name="Skupina 7">
          <a:extLst>
            <a:ext uri="{FF2B5EF4-FFF2-40B4-BE49-F238E27FC236}">
              <a16:creationId xmlns:a16="http://schemas.microsoft.com/office/drawing/2014/main" id="{F2122903-3464-4677-84BC-66087719FF0D}"/>
            </a:ext>
          </a:extLst>
        </xdr:cNvPr>
        <xdr:cNvGrpSpPr/>
      </xdr:nvGrpSpPr>
      <xdr:grpSpPr>
        <a:xfrm>
          <a:off x="562406" y="14330143"/>
          <a:ext cx="4257243" cy="364389"/>
          <a:chOff x="562406" y="13272868"/>
          <a:chExt cx="4257243" cy="364389"/>
        </a:xfrm>
      </xdr:grpSpPr>
      <xdr:sp macro="" textlink="">
        <xdr:nvSpPr>
          <xdr:cNvPr id="104" name="Krok" descr="Hypertextový odkaz na všechny informace o funkci IFERROR na webu&#10;">
            <a:hlinkClick xmlns:r="http://schemas.openxmlformats.org/officeDocument/2006/relationships" r:id="rId7" tooltip="Pomocí této možnosti zobrazíte všechny informace o funkci IFERROR na webu."/>
            <a:extLst>
              <a:ext uri="{FF2B5EF4-FFF2-40B4-BE49-F238E27FC236}">
                <a16:creationId xmlns:a16="http://schemas.microsoft.com/office/drawing/2014/main" id="{FD7D1475-3C3C-4885-B019-D94FC37509D0}"/>
              </a:ext>
            </a:extLst>
          </xdr:cNvPr>
          <xdr:cNvSpPr txBox="1"/>
        </xdr:nvSpPr>
        <xdr:spPr>
          <a:xfrm>
            <a:off x="1027590" y="13318033"/>
            <a:ext cx="37920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p>
        </xdr:txBody>
      </xdr:sp>
      <xdr:pic>
        <xdr:nvPicPr>
          <xdr:cNvPr id="105" name="Grafika 22" descr="Šipka">
            <a:hlinkClick xmlns:r="http://schemas.openxmlformats.org/officeDocument/2006/relationships" r:id="rId7" tooltip="Pomocí této možnosti získáte další informace z webu."/>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74</xdr:row>
      <xdr:rowOff>53574</xdr:rowOff>
    </xdr:from>
    <xdr:to>
      <xdr:col>1</xdr:col>
      <xdr:colOff>3914775</xdr:colOff>
      <xdr:row>76</xdr:row>
      <xdr:rowOff>36963</xdr:rowOff>
    </xdr:to>
    <xdr:grpSp>
      <xdr:nvGrpSpPr>
        <xdr:cNvPr id="7" name="Skupina 6">
          <a:extLst>
            <a:ext uri="{FF2B5EF4-FFF2-40B4-BE49-F238E27FC236}">
              <a16:creationId xmlns:a16="http://schemas.microsoft.com/office/drawing/2014/main" id="{56B2B91D-B542-499E-8788-299E4FFAC823}"/>
            </a:ext>
          </a:extLst>
        </xdr:cNvPr>
        <xdr:cNvGrpSpPr/>
      </xdr:nvGrpSpPr>
      <xdr:grpSpPr>
        <a:xfrm>
          <a:off x="562406" y="14722074"/>
          <a:ext cx="4200094" cy="364389"/>
          <a:chOff x="562406" y="13664799"/>
          <a:chExt cx="4200094" cy="364389"/>
        </a:xfrm>
      </xdr:grpSpPr>
      <xdr:sp macro="" textlink="">
        <xdr:nvSpPr>
          <xdr:cNvPr id="106" name="Krok" descr="Použití kontingenční tabulky k analýze dat listu&#10;">
            <a:hlinkClick xmlns:r="http://schemas.openxmlformats.org/officeDocument/2006/relationships" r:id="rId8" tooltip="Pomocí této možnosti získáte z webu další informace o vytvoření kontingenční tabulky k analýze dat listu."/>
            <a:extLst>
              <a:ext uri="{FF2B5EF4-FFF2-40B4-BE49-F238E27FC236}">
                <a16:creationId xmlns:a16="http://schemas.microsoft.com/office/drawing/2014/main" id="{2E0B811D-CA68-487C-A6BB-4DE6198A877D}"/>
              </a:ext>
            </a:extLst>
          </xdr:cNvPr>
          <xdr:cNvSpPr txBox="1"/>
        </xdr:nvSpPr>
        <xdr:spPr>
          <a:xfrm>
            <a:off x="1027590" y="13727608"/>
            <a:ext cx="373491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Použití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kontingenční tabulky</a:t>
            </a: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 analýze</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dat listu</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tlač_DalšíPodrobnosti" descr="Podívat se na to podrobněji">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xdr:from>
      <xdr:col>0</xdr:col>
      <xdr:colOff>333375</xdr:colOff>
      <xdr:row>31</xdr:row>
      <xdr:rowOff>161897</xdr:rowOff>
    </xdr:from>
    <xdr:to>
      <xdr:col>1</xdr:col>
      <xdr:colOff>5219700</xdr:colOff>
      <xdr:row>63</xdr:row>
      <xdr:rowOff>142875</xdr:rowOff>
    </xdr:to>
    <xdr:grpSp>
      <xdr:nvGrpSpPr>
        <xdr:cNvPr id="117" name="Skupina 116">
          <a:extLst>
            <a:ext uri="{FF2B5EF4-FFF2-40B4-BE49-F238E27FC236}">
              <a16:creationId xmlns:a16="http://schemas.microsoft.com/office/drawing/2014/main" id="{13E6C982-6CD3-4F56-8160-7A99956655B4}"/>
            </a:ext>
          </a:extLst>
        </xdr:cNvPr>
        <xdr:cNvGrpSpPr/>
      </xdr:nvGrpSpPr>
      <xdr:grpSpPr>
        <a:xfrm>
          <a:off x="333375" y="6638897"/>
          <a:ext cx="5734050" cy="6076978"/>
          <a:chOff x="381000" y="6619847"/>
          <a:chExt cx="5734050" cy="6076978"/>
        </a:xfrm>
      </xdr:grpSpPr>
      <xdr:sp macro="" textlink="">
        <xdr:nvSpPr>
          <xdr:cNvPr id="118" name="txt_PozadíProhlídky" descr="Pozadí">
            <a:extLst>
              <a:ext uri="{FF2B5EF4-FFF2-40B4-BE49-F238E27FC236}">
                <a16:creationId xmlns:a16="http://schemas.microsoft.com/office/drawing/2014/main" id="{D3E3BF3F-62BA-42BD-AAAA-C2798A711BDD}"/>
              </a:ext>
            </a:extLst>
          </xdr:cNvPr>
          <xdr:cNvSpPr/>
        </xdr:nvSpPr>
        <xdr:spPr>
          <a:xfrm>
            <a:off x="381000" y="6619847"/>
            <a:ext cx="5734050" cy="607697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ZáhlavíProhlídky" descr="Funkce SVYHLEDAT a chyba #NENÍ_K_DISPOZICI">
            <a:extLst>
              <a:ext uri="{FF2B5EF4-FFF2-40B4-BE49-F238E27FC236}">
                <a16:creationId xmlns:a16="http://schemas.microsoft.com/office/drawing/2014/main" id="{386B07F5-B225-4CBC-99F5-455BC4C0E041}"/>
              </a:ext>
            </a:extLst>
          </xdr:cNvPr>
          <xdr:cNvSpPr txBox="1"/>
        </xdr:nvSpPr>
        <xdr:spPr>
          <a:xfrm>
            <a:off x="622303" y="6715096"/>
            <a:ext cx="5197472"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Funkce SVYHLEDAT a chyba #NENÍ_K_DISPOZICI</a:t>
            </a:r>
          </a:p>
        </xdr:txBody>
      </xdr:sp>
      <xdr:cxnSp macro="">
        <xdr:nvCxnSpPr>
          <xdr:cNvPr id="120" name="txt_ProhlídkaŘádek1" descr="Ozdobná linka">
            <a:extLst>
              <a:ext uri="{FF2B5EF4-FFF2-40B4-BE49-F238E27FC236}">
                <a16:creationId xmlns:a16="http://schemas.microsoft.com/office/drawing/2014/main" id="{630863CB-3AD3-41AC-8A46-12E685348E7F}"/>
              </a:ext>
            </a:extLst>
          </xdr:cNvPr>
          <xdr:cNvCxnSpPr>
            <a:cxnSpLocks/>
          </xdr:cNvCxnSpPr>
        </xdr:nvCxnSpPr>
        <xdr:spPr>
          <a:xfrm>
            <a:off x="623901" y="769617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ProhlídkaŘádek2" descr="Ozdobná linka">
            <a:extLst>
              <a:ext uri="{FF2B5EF4-FFF2-40B4-BE49-F238E27FC236}">
                <a16:creationId xmlns:a16="http://schemas.microsoft.com/office/drawing/2014/main" id="{9714E556-7850-4148-BEC1-BE99A53AD145}"/>
              </a:ext>
            </a:extLst>
          </xdr:cNvPr>
          <xdr:cNvCxnSpPr>
            <a:cxnSpLocks/>
          </xdr:cNvCxnSpPr>
        </xdr:nvCxnSpPr>
        <xdr:spPr>
          <a:xfrm>
            <a:off x="623901" y="1203216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ÚvodProhlídky" descr="Dříve nebo později asi narazíte na situaci, kdy funkce SVYHLEDAT nemůže najít, co jste chtěli, a vrátí chybu (#NENÍ_K_DISPOZICI). Někdy je to proto, že hledaná hodnota jednoduše neexistuje. Dalším důvodem může být, že v odkazované buňce ještě není žádná hodnota.">
            <a:extLst>
              <a:ext uri="{FF2B5EF4-FFF2-40B4-BE49-F238E27FC236}">
                <a16:creationId xmlns:a16="http://schemas.microsoft.com/office/drawing/2014/main" id="{14D15DCB-93AB-4F22-9D6D-FBFB2C3479BE}"/>
              </a:ext>
            </a:extLst>
          </xdr:cNvPr>
          <xdr:cNvSpPr txBox="1"/>
        </xdr:nvSpPr>
        <xdr:spPr>
          <a:xfrm>
            <a:off x="619288" y="77391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Dříve nebo později asi narazíte na situaci, kdy funkce SVYHLEDAT nemůže najít, co jste chtěli, a vrátí chybu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#NENÍ_K_DISPOZICI</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Někdy je to proto, že hledaná hodnota jednoduše neexistuje. Dalším důvodem může být, že v odkazované buňce ještě není žádná hodnota.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skup_Krok">
            <a:extLst>
              <a:ext uri="{FF2B5EF4-FFF2-40B4-BE49-F238E27FC236}">
                <a16:creationId xmlns:a16="http://schemas.microsoft.com/office/drawing/2014/main" id="{5965A0D4-2BC5-48D7-B26B-96EE64B5243D}"/>
              </a:ext>
            </a:extLst>
          </xdr:cNvPr>
          <xdr:cNvGrpSpPr/>
        </xdr:nvGrpSpPr>
        <xdr:grpSpPr>
          <a:xfrm>
            <a:off x="619125" y="8629622"/>
            <a:ext cx="5353050" cy="1828828"/>
            <a:chOff x="562285" y="8343900"/>
            <a:chExt cx="5318320" cy="1828828"/>
          </a:xfrm>
        </xdr:grpSpPr>
        <xdr:sp macro="" textlink="">
          <xdr:nvSpPr>
            <xdr:cNvPr id="127" name="txt_Krok"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8385858"/>
              <a:ext cx="4901163" cy="17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víte, že hledaná hodnota existuje, a chcete skrýt chybu, pokud je vyhledávací buňka prázdná, můžete použít příkaz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 tomto případě zabalíme stávající vzorec s funkcí SVYHLEDAT v buňce D43 takto: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=KDYŽ(C43="";"";SVYHLEDAT(C43;C37:D41;2;NEPRAVDA))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Tento vzorec říká, že pokud v buňce C43 nic není (""), nemá se nic vracet. V opačném případě se má vrátit výsledek funkce SVYHLEDAT. Všimněte si druhé pravé závorky na konci vzorce. Ta uzavírá příkaz KDYŽ.</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obraz_Krok" descr="1">
              <a:extLst>
                <a:ext uri="{FF2B5EF4-FFF2-40B4-BE49-F238E27FC236}">
                  <a16:creationId xmlns:a16="http://schemas.microsoft.com/office/drawing/2014/main" id="{FF268881-27CD-4E87-AFEB-AFD303754FA4}"/>
                </a:ext>
              </a:extLst>
            </xdr:cNvPr>
            <xdr:cNvSpPr/>
          </xdr:nvSpPr>
          <xdr:spPr>
            <a:xfrm>
              <a:off x="562285" y="83439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24" name="Skupina 123">
            <a:extLst>
              <a:ext uri="{FF2B5EF4-FFF2-40B4-BE49-F238E27FC236}">
                <a16:creationId xmlns:a16="http://schemas.microsoft.com/office/drawing/2014/main" id="{E6606029-FD51-46CF-AFBE-ED7D2B796703}"/>
              </a:ext>
            </a:extLst>
          </xdr:cNvPr>
          <xdr:cNvGrpSpPr/>
        </xdr:nvGrpSpPr>
        <xdr:grpSpPr>
          <a:xfrm>
            <a:off x="619125" y="10458422"/>
            <a:ext cx="5229624" cy="1581177"/>
            <a:chOff x="11201400" y="4229100"/>
            <a:chExt cx="5229624" cy="1581177"/>
          </a:xfrm>
        </xdr:grpSpPr>
        <xdr:sp macro="" textlink="">
          <xdr:nvSpPr>
            <xdr:cNvPr id="125" name="txt_Krok" descr="Pokud si nejste jistí, jestli hledaná hodnota existuje, ale přesto chcete chybu #NENÍ_K_DISPOZICI potlačit, můžete v buňce G43 použít funkci pro zpracování chyb IFERROR: =IFERROR(SVYHLEDAT(F43;F37:G41;2;NEPRAVDA);&quot;&quot;). Tato funkce IFERROR říká, že když funkce SVYHLEDAT vrátí platný výsledek, tak se má zobrazit, v opačném případě se nemá zobrazovat nic (&quot;&quot;). Tady jsme se rozhodli nezobrazovat nic (&quot;&quot;), ale mohli byste také zobrazit nějaké číslo (0,1, 2 apod.) nebo text, například „Vzorec není správný“.">
              <a:extLst>
                <a:ext uri="{FF2B5EF4-FFF2-40B4-BE49-F238E27FC236}">
                  <a16:creationId xmlns:a16="http://schemas.microsoft.com/office/drawing/2014/main" id="{250F4D35-4886-4A69-B7A9-2E3BC66C4614}"/>
                </a:ext>
              </a:extLst>
            </xdr:cNvPr>
            <xdr:cNvSpPr txBox="1"/>
          </xdr:nvSpPr>
          <xdr:spPr>
            <a:xfrm>
              <a:off x="11621281" y="4318682"/>
              <a:ext cx="4809743" cy="1491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si nejste jistí, jestli hledaná hodnota existuje, ale přesto chcete chybu #NENÍ_K_DISPOZICI potlačit, můžete v buňce G43 použít funkci pro zpracování chyb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=IFERROR(SVYHLEDAT(F43;F37:G41;2;NEPRAVDA);"")</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spc="-30">
                  <a:solidFill>
                    <a:schemeClr val="tx1">
                      <a:lumMod val="75000"/>
                      <a:lumOff val="25000"/>
                    </a:schemeClr>
                  </a:solidFill>
                  <a:latin typeface="Segoe UI" panose="020B0502040204020203" pitchFamily="34" charset="0"/>
                  <a:cs typeface="Segoe UI" panose="020B0502040204020203" pitchFamily="34" charset="0"/>
                </a:rPr>
                <a:t>Tato 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říká, že když funkce SVYHLEDAT vrátí platný výsledek, tak se má zobrazit, v opačném případě se nemá zobrazovat nic (""). Tady jsme se rozhodli nezobrazovat nic (""), ale mohli byste také zobrazit nějaké číslo (0,1, 2 apod.) nebo text, například „Vzorec není správný“.</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obraz_Krok" descr="2">
              <a:extLst>
                <a:ext uri="{FF2B5EF4-FFF2-40B4-BE49-F238E27FC236}">
                  <a16:creationId xmlns:a16="http://schemas.microsoft.com/office/drawing/2014/main" id="{5CAEF7F2-CADC-4405-A740-3677A6585269}"/>
                </a:ext>
              </a:extLst>
            </xdr:cNvPr>
            <xdr:cNvSpPr/>
          </xdr:nvSpPr>
          <xdr:spPr>
            <a:xfrm>
              <a:off x="11201400" y="4229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61</xdr:row>
      <xdr:rowOff>66647</xdr:rowOff>
    </xdr:from>
    <xdr:to>
      <xdr:col>1</xdr:col>
      <xdr:colOff>998945</xdr:colOff>
      <xdr:row>63</xdr:row>
      <xdr:rowOff>21096</xdr:rowOff>
    </xdr:to>
    <xdr:sp macro="" textlink="">
      <xdr:nvSpPr>
        <xdr:cNvPr id="129" name="TlačítkoPředchozí" descr="Vrátit se na předchozí list">
          <a:hlinkClick xmlns:r="http://schemas.openxmlformats.org/officeDocument/2006/relationships" r:id="rId10" tooltip="Kliknutím sem se můžete vrátit na předchozí list."/>
          <a:extLst>
            <a:ext uri="{FF2B5EF4-FFF2-40B4-BE49-F238E27FC236}">
              <a16:creationId xmlns:a16="http://schemas.microsoft.com/office/drawing/2014/main" id="{049FDD6C-0419-436A-A64D-A3B2D630D4B4}"/>
            </a:ext>
          </a:extLst>
        </xdr:cNvPr>
        <xdr:cNvSpPr/>
      </xdr:nvSpPr>
      <xdr:spPr>
        <a:xfrm flipH="1">
          <a:off x="571500" y="122586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3665586</xdr:colOff>
      <xdr:row>61</xdr:row>
      <xdr:rowOff>66647</xdr:rowOff>
    </xdr:from>
    <xdr:to>
      <xdr:col>1</xdr:col>
      <xdr:colOff>4940756</xdr:colOff>
      <xdr:row>63</xdr:row>
      <xdr:rowOff>21096</xdr:rowOff>
    </xdr:to>
    <xdr:sp macro="" textlink="">
      <xdr:nvSpPr>
        <xdr:cNvPr id="130" name="TlačítkoDalší" descr="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7E521B5B-4F6E-46CF-9081-B282E69CE49D}"/>
            </a:ext>
          </a:extLst>
        </xdr:cNvPr>
        <xdr:cNvSpPr/>
      </xdr:nvSpPr>
      <xdr:spPr>
        <a:xfrm>
          <a:off x="4513311" y="122586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3</xdr:col>
      <xdr:colOff>1028701</xdr:colOff>
      <xdr:row>43</xdr:row>
      <xdr:rowOff>76206</xdr:rowOff>
    </xdr:from>
    <xdr:to>
      <xdr:col>9</xdr:col>
      <xdr:colOff>533400</xdr:colOff>
      <xdr:row>56</xdr:row>
      <xdr:rowOff>76198</xdr:rowOff>
    </xdr:to>
    <xdr:grpSp>
      <xdr:nvGrpSpPr>
        <xdr:cNvPr id="131" name="DŮLEŽITÝ DETAIL" descr="DŮLEŽITÝ DETAIL&#10;&#10;">
          <a:extLst>
            <a:ext uri="{FF2B5EF4-FFF2-40B4-BE49-F238E27FC236}">
              <a16:creationId xmlns:a16="http://schemas.microsoft.com/office/drawing/2014/main" id="{321AE9BC-CB50-4E20-92DE-ED300BC55383}"/>
            </a:ext>
          </a:extLst>
        </xdr:cNvPr>
        <xdr:cNvGrpSpPr/>
      </xdr:nvGrpSpPr>
      <xdr:grpSpPr>
        <a:xfrm>
          <a:off x="8286751" y="8839206"/>
          <a:ext cx="3848099" cy="2476492"/>
          <a:chOff x="6788150" y="10960177"/>
          <a:chExt cx="3989021" cy="2391907"/>
        </a:xfrm>
      </xdr:grpSpPr>
      <xdr:sp macro="" textlink="">
        <xdr:nvSpPr>
          <xdr:cNvPr id="132" name="Poky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8" y="11363327"/>
            <a:ext cx="3703273" cy="1988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a:t>Funkce </a:t>
            </a:r>
            <a:r>
              <a:rPr lang="cs" sz="1100" b="1" i="0" kern="1200" baseline="0">
                <a:solidFill>
                  <a:schemeClr val="dk1"/>
                </a:solidFill>
                <a:effectLst/>
                <a:latin typeface="+mn-lt"/>
                <a:ea typeface="+mn-ea"/>
                <a:cs typeface="+mn-cs"/>
              </a:rPr>
              <a:t>IFERROR</a:t>
            </a:r>
            <a:r>
              <a:rPr lang="cs" sz="1100" b="0" i="0" kern="1200" baseline="0">
                <a:solidFill>
                  <a:schemeClr val="dk1"/>
                </a:solidFill>
                <a:effectLst/>
                <a:latin typeface="+mn-lt"/>
                <a:ea typeface="+mn-ea"/>
                <a:cs typeface="+mn-cs"/>
              </a:rPr>
              <a:t> se označuje jako paušální obslužná rutina chyb, což znamená, že potlačí všechny chyby, které může vzorec vrátit. To může způsobit problémy, pokud vám Excel chce oznámit, že ve vzorci je nějaká skutečná chyba, kterou je třeba opravit.</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cs" sz="1100" b="0" i="0" kern="1200" baseline="0">
                <a:solidFill>
                  <a:schemeClr val="dk1"/>
                </a:solidFill>
                <a:effectLst/>
                <a:latin typeface="+mn-lt"/>
                <a:ea typeface="+mn-ea"/>
                <a:cs typeface="+mn-cs"/>
              </a:rPr>
              <a:t>Empirické pravidlo říká, že do vzorců byste neměli obslužné rutiny chyb přidávat, pokud si nejste naprosto jistí, že budou správně fungovat.</a:t>
            </a:r>
            <a:endParaRPr lang="en-US" sz="1100">
              <a:effectLst/>
            </a:endParaRPr>
          </a:p>
        </xdr:txBody>
      </xdr:sp>
      <xdr:pic>
        <xdr:nvPicPr>
          <xdr:cNvPr id="133" name="Lupa" descr="Lupa">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Šipka" descr="Šipka">
            <a:extLst>
              <a:ext uri="{FF2B5EF4-FFF2-40B4-BE49-F238E27FC236}">
                <a16:creationId xmlns:a16="http://schemas.microsoft.com/office/drawing/2014/main" id="{1531872D-805C-4E14-9E2F-6B51D84DF3B2}"/>
              </a:ext>
            </a:extLst>
          </xdr:cNvPr>
          <xdr:cNvSpPr/>
        </xdr:nvSpPr>
        <xdr:spPr>
          <a:xfrm rot="3874191">
            <a:off x="8081225"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6</xdr:row>
      <xdr:rowOff>66655</xdr:rowOff>
    </xdr:from>
    <xdr:to>
      <xdr:col>1</xdr:col>
      <xdr:colOff>4714875</xdr:colOff>
      <xdr:row>19</xdr:row>
      <xdr:rowOff>113871</xdr:rowOff>
    </xdr:to>
    <xdr:grpSp>
      <xdr:nvGrpSpPr>
        <xdr:cNvPr id="135" name="Skupina 134">
          <a:extLst>
            <a:ext uri="{FF2B5EF4-FFF2-40B4-BE49-F238E27FC236}">
              <a16:creationId xmlns:a16="http://schemas.microsoft.com/office/drawing/2014/main" id="{6CD3A2DF-2D37-45A6-9A63-6B14AFC74B8A}"/>
            </a:ext>
          </a:extLst>
        </xdr:cNvPr>
        <xdr:cNvGrpSpPr/>
      </xdr:nvGrpSpPr>
      <xdr:grpSpPr>
        <a:xfrm>
          <a:off x="947744" y="1781155"/>
          <a:ext cx="4614856" cy="2523716"/>
          <a:chOff x="2943225" y="1476375"/>
          <a:chExt cx="4614856" cy="2523716"/>
        </a:xfrm>
      </xdr:grpSpPr>
      <xdr:sp macro="" textlink="">
        <xdr:nvSpPr>
          <xdr:cNvPr id="136" name="VzorecZávorkaDole">
            <a:extLst>
              <a:ext uri="{FF2B5EF4-FFF2-40B4-BE49-F238E27FC236}">
                <a16:creationId xmlns:a16="http://schemas.microsoft.com/office/drawing/2014/main" id="{C914B05B-1B48-413D-9651-8935235A015E}"/>
              </a:ext>
            </a:extLst>
          </xdr:cNvPr>
          <xdr:cNvSpPr/>
        </xdr:nvSpPr>
        <xdr:spPr>
          <a:xfrm rot="16200000">
            <a:off x="6342718" y="2348847"/>
            <a:ext cx="497160" cy="12477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VzorecZávorkaDole">
            <a:extLst>
              <a:ext uri="{FF2B5EF4-FFF2-40B4-BE49-F238E27FC236}">
                <a16:creationId xmlns:a16="http://schemas.microsoft.com/office/drawing/2014/main" id="{9BCA2C0E-7101-41BF-ADB8-82304B7CF009}"/>
              </a:ext>
            </a:extLst>
          </xdr:cNvPr>
          <xdr:cNvSpPr/>
        </xdr:nvSpPr>
        <xdr:spPr>
          <a:xfrm rot="16200000">
            <a:off x="5043668"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VzorecZávorkaNahoře">
            <a:extLst>
              <a:ext uri="{FF2B5EF4-FFF2-40B4-BE49-F238E27FC236}">
                <a16:creationId xmlns:a16="http://schemas.microsoft.com/office/drawing/2014/main" id="{DB0B9C93-8027-4F56-A17E-B56ECC2D8969}"/>
              </a:ext>
            </a:extLst>
          </xdr:cNvPr>
          <xdr:cNvSpPr/>
        </xdr:nvSpPr>
        <xdr:spPr>
          <a:xfrm rot="5400000">
            <a:off x="550690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VzorecZávorkaNahoře">
            <a:extLst>
              <a:ext uri="{FF2B5EF4-FFF2-40B4-BE49-F238E27FC236}">
                <a16:creationId xmlns:a16="http://schemas.microsoft.com/office/drawing/2014/main" id="{50351C48-F813-453E-A211-80A7D5397B0D}"/>
              </a:ext>
            </a:extLst>
          </xdr:cNvPr>
          <xdr:cNvSpPr/>
        </xdr:nvSpPr>
        <xdr:spPr>
          <a:xfrm rot="5400000">
            <a:off x="44864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Vzorec" descr="=SVYHLEDAT(A1;B:C;2;NEPRAVDA)&#10;">
            <a:extLst>
              <a:ext uri="{FF2B5EF4-FFF2-40B4-BE49-F238E27FC236}">
                <a16:creationId xmlns:a16="http://schemas.microsoft.com/office/drawing/2014/main" id="{786BBFD9-F72E-4EA3-96E4-7C14F0A569CB}"/>
              </a:ext>
            </a:extLst>
          </xdr:cNvPr>
          <xdr:cNvSpPr txBox="1"/>
        </xdr:nvSpPr>
        <xdr:spPr>
          <a:xfrm>
            <a:off x="2943225" y="2476500"/>
            <a:ext cx="4614856"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=SVYHLEDAT(A1;B:C;2;NEPRAVDA)</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VzorecPopisekNahoře" descr="Co chcete hledat?&#10;&#10;">
            <a:extLst>
              <a:ext uri="{FF2B5EF4-FFF2-40B4-BE49-F238E27FC236}">
                <a16:creationId xmlns:a16="http://schemas.microsoft.com/office/drawing/2014/main" id="{6F5BDB75-1135-403E-AEFC-247F7625DDEB}"/>
              </a:ext>
            </a:extLst>
          </xdr:cNvPr>
          <xdr:cNvSpPr txBox="1">
            <a:spLocks noChangeArrowheads="1"/>
          </xdr:cNvSpPr>
        </xdr:nvSpPr>
        <xdr:spPr bwMode="auto">
          <a:xfrm>
            <a:off x="4305300" y="1476375"/>
            <a:ext cx="833431"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Co chcete hledat?</a:t>
            </a:r>
          </a:p>
        </xdr:txBody>
      </xdr:sp>
      <xdr:sp macro="" textlink="">
        <xdr:nvSpPr>
          <xdr:cNvPr id="142" name="txt_VzorecPopisekNahoře" descr="Pokud to najdete, o kolik sloupců napravo chcete získat hodnotu?&#10;">
            <a:extLst>
              <a:ext uri="{FF2B5EF4-FFF2-40B4-BE49-F238E27FC236}">
                <a16:creationId xmlns:a16="http://schemas.microsoft.com/office/drawing/2014/main" id="{18D133B9-5AB0-40F3-B62C-4B60B0FDC556}"/>
              </a:ext>
            </a:extLst>
          </xdr:cNvPr>
          <xdr:cNvSpPr txBox="1">
            <a:spLocks noChangeArrowheads="1"/>
          </xdr:cNvSpPr>
        </xdr:nvSpPr>
        <xdr:spPr bwMode="auto">
          <a:xfrm>
            <a:off x="534828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Pokud to najdete, o kolik sloupců napravo chcete získat hodnotu?</a:t>
            </a:r>
          </a:p>
        </xdr:txBody>
      </xdr:sp>
      <xdr:sp macro="" textlink="">
        <xdr:nvSpPr>
          <xdr:cNvPr id="143" name="txt_VzorecPopisekDole" descr="Kde to chcete hledat?&#10;">
            <a:extLst>
              <a:ext uri="{FF2B5EF4-FFF2-40B4-BE49-F238E27FC236}">
                <a16:creationId xmlns:a16="http://schemas.microsoft.com/office/drawing/2014/main" id="{7A0BF5A2-0462-4CFA-A98B-D5D3A7DC336D}"/>
              </a:ext>
            </a:extLst>
          </xdr:cNvPr>
          <xdr:cNvSpPr txBox="1">
            <a:spLocks noChangeArrowheads="1"/>
          </xdr:cNvSpPr>
        </xdr:nvSpPr>
        <xdr:spPr bwMode="auto">
          <a:xfrm>
            <a:off x="4810125"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Kde to chcete hledat?</a:t>
            </a:r>
          </a:p>
        </xdr:txBody>
      </xdr:sp>
      <xdr:sp macro="" textlink="">
        <xdr:nvSpPr>
          <xdr:cNvPr id="144" name="txt_VzorecPopisekDole" descr="Požadujete přesnou nebo přibližnou shodu?&#10;">
            <a:extLst>
              <a:ext uri="{FF2B5EF4-FFF2-40B4-BE49-F238E27FC236}">
                <a16:creationId xmlns:a16="http://schemas.microsoft.com/office/drawing/2014/main" id="{B53691DA-0A76-4040-8DEE-B27DBF05FE8C}"/>
              </a:ext>
            </a:extLst>
          </xdr:cNvPr>
          <xdr:cNvSpPr txBox="1">
            <a:spLocks noChangeArrowheads="1"/>
          </xdr:cNvSpPr>
        </xdr:nvSpPr>
        <xdr:spPr bwMode="auto">
          <a:xfrm>
            <a:off x="6091238" y="3105150"/>
            <a:ext cx="101916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Požadujete přesnou nebo přibližnou shodu?</a:t>
            </a:r>
          </a:p>
        </xdr:txBody>
      </xdr:sp>
    </xdr:grpSp>
    <xdr:clientData/>
  </xdr:twoCellAnchor>
  <xdr:twoCellAnchor>
    <xdr:from>
      <xdr:col>2</xdr:col>
      <xdr:colOff>830184</xdr:colOff>
      <xdr:row>22</xdr:row>
      <xdr:rowOff>66674</xdr:rowOff>
    </xdr:from>
    <xdr:to>
      <xdr:col>8</xdr:col>
      <xdr:colOff>412238</xdr:colOff>
      <xdr:row>28</xdr:row>
      <xdr:rowOff>146779</xdr:rowOff>
    </xdr:to>
    <xdr:grpSp>
      <xdr:nvGrpSpPr>
        <xdr:cNvPr id="4" name="Skupina 3">
          <a:extLst>
            <a:ext uri="{FF2B5EF4-FFF2-40B4-BE49-F238E27FC236}">
              <a16:creationId xmlns:a16="http://schemas.microsoft.com/office/drawing/2014/main" id="{089FFE6E-D9A5-469F-8731-5F616E56C80F}"/>
            </a:ext>
          </a:extLst>
        </xdr:cNvPr>
        <xdr:cNvGrpSpPr/>
      </xdr:nvGrpSpPr>
      <xdr:grpSpPr>
        <a:xfrm>
          <a:off x="7202409" y="4829174"/>
          <a:ext cx="4220729" cy="1223105"/>
          <a:chOff x="7726284" y="4829174"/>
          <a:chExt cx="4158817" cy="1223105"/>
        </a:xfrm>
      </xdr:grpSpPr>
      <xdr:grpSp>
        <xdr:nvGrpSpPr>
          <xdr:cNvPr id="108" name="Skupina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Krok"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Zkuste v rozevíracích seznamech</a:t>
              </a:r>
              <a:r>
                <a:rPr lang="cs" sz="1100" kern="0" baseline="0">
                  <a:solidFill>
                    <a:schemeClr val="bg2">
                      <a:lumMod val="25000"/>
                    </a:schemeClr>
                  </a:solidFill>
                  <a:latin typeface="+mn-lt"/>
                  <a:ea typeface="Segoe UI" pitchFamily="34" charset="0"/>
                  <a:cs typeface="Segoe UI Light" panose="020B0502040204020203" pitchFamily="34" charset="0"/>
                </a:rPr>
                <a:t> vybírat různé položky. Uvidíte, že buňky s výsledky se okamžitě zaktualizují a objeví se v nich nové hodnoty.</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Obrázek 96" descr="Baňka">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VzorecZávorkaDole">
            <a:extLst>
              <a:ext uri="{FF2B5EF4-FFF2-40B4-BE49-F238E27FC236}">
                <a16:creationId xmlns:a16="http://schemas.microsoft.com/office/drawing/2014/main" id="{7B63C257-0957-4E3A-BE00-93BDA82D9D53}"/>
              </a:ext>
            </a:extLst>
          </xdr:cNvPr>
          <xdr:cNvSpPr/>
        </xdr:nvSpPr>
        <xdr:spPr>
          <a:xfrm rot="16200000">
            <a:off x="8267874" y="4362277"/>
            <a:ext cx="247654" cy="1181448"/>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Ovoce" displayName="tbl_Ovoce" ref="Z2:Z6" totalsRowShown="0" headerRowDxfId="14" dataDxfId="13">
  <autoFilter ref="Z2:Z6" xr:uid="{00000000-0009-0000-0100-000001000000}"/>
  <tableColumns count="1">
    <tableColumn id="1" xr3:uid="{00000000-0010-0000-0000-000001000000}" name="Ovoce" dataDxfId="12" dataCellStyle="ŠedáBuňk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TypOvoce" displayName="tbl_TypOvoce" ref="AB2:AB4" totalsRowShown="0" headerRowDxfId="11" dataDxfId="10">
  <autoFilter ref="AB2:AB4" xr:uid="{00000000-0009-0000-0100-000002000000}"/>
  <tableColumns count="1">
    <tableColumn id="1" xr3:uid="{00000000-0010-0000-0100-000001000000}" name="Jablka" dataDxfId="9" dataCellStyle="ŠedáBuňk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TypOvoce4" displayName="tbl_TypOvoce4" ref="AD2:AD4" totalsRowShown="0" headerRowDxfId="8" dataDxfId="7">
  <autoFilter ref="AD2:AD4" xr:uid="{00000000-0009-0000-0100-000003000000}"/>
  <tableColumns count="1">
    <tableColumn id="1" xr3:uid="{00000000-0010-0000-0200-000001000000}" name="Pomeranče" dataDxfId="6" dataCellStyle="ŠedáBuňk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TypOvoce5" displayName="tbl_TypOvoce5" ref="AH2:AH4" totalsRowShown="0" headerRowDxfId="5" dataDxfId="4">
  <autoFilter ref="AH2:AH4" xr:uid="{00000000-0009-0000-0100-000004000000}"/>
  <tableColumns count="1">
    <tableColumn id="1" xr3:uid="{00000000-0010-0000-0300-000001000000}" name="Citrony" dataDxfId="3" dataCellStyle="ŠedáBuňk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TypOvoce6" displayName="tbl_TypOvoce6" ref="AF2:AF4" totalsRowShown="0" headerRowDxfId="2" dataDxfId="1">
  <autoFilter ref="AF2:AF4" xr:uid="{00000000-0009-0000-0100-000005000000}"/>
  <tableColumns count="1">
    <tableColumn id="1" xr3:uid="{00000000-0010-0000-0400-000001000000}" name="Banány" dataDxfId="0" dataCellStyle="ŠedáBuňka"/>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support.office.com/cs-CZ/article/what-s-new-in-excel-for-office-365-5fdb9208-ff33-45b6-9e08-1f5cdb3a6c73?ui=cs-CZ&amp;rs=en-001&amp;ad=us" TargetMode="External"/><Relationship Id="rId2" Type="http://schemas.openxmlformats.org/officeDocument/2006/relationships/hyperlink" Target="http://go.microsoft.com/fwlink/?LinkId=844969" TargetMode="External"/><Relationship Id="rId1" Type="http://schemas.openxmlformats.org/officeDocument/2006/relationships/hyperlink" Target="https://www.learning.linkedin.com/in/microsoft-excel?trk=par_acq_msfthelp-excel-tc-template-learnmoretab-t001-link_learning&amp;src=mi-inprod&amp;veh=excel-help&amp;utm_source=microsoft&amp;utm_medium=help-integration&amp;utm_campaign=par_acq_msfthelp-excel-tc-template-learnmoretab-t001-link_learning"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opLeftCell="A4" workbookViewId="0"/>
  </sheetViews>
  <sheetFormatPr defaultColWidth="11.1328125" defaultRowHeight="20.25" customHeight="1" x14ac:dyDescent="0.45"/>
  <cols>
    <col min="1" max="1" width="129.73046875" style="1" customWidth="1"/>
    <col min="2" max="2" width="3.59765625" style="1" customWidth="1"/>
    <col min="3" max="16384" width="11.1328125" style="1"/>
  </cols>
  <sheetData>
    <row r="1" spans="1:1" ht="20.25" customHeight="1" x14ac:dyDescent="2.4">
      <c r="A1" s="61"/>
    </row>
    <row r="2" spans="1:1" ht="102" customHeight="1" x14ac:dyDescent="2.4">
      <c r="A2" s="61" t="s">
        <v>0</v>
      </c>
    </row>
    <row r="3" spans="1:1" ht="43.5" x14ac:dyDescent="0.65">
      <c r="A3" s="2" t="s">
        <v>1</v>
      </c>
    </row>
    <row r="4" spans="1:1" ht="264" customHeight="1" x14ac:dyDescent="0.45">
      <c r="A4" s="3" t="s">
        <v>2</v>
      </c>
    </row>
    <row r="5" spans="1:1" ht="20.25" customHeight="1" x14ac:dyDescent="0.65">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zoomScaleNormal="100" workbookViewId="0">
      <selection activeCell="D17" sqref="D17"/>
    </sheetView>
  </sheetViews>
  <sheetFormatPr defaultColWidth="8.86328125" defaultRowHeight="14.25" x14ac:dyDescent="0.45"/>
  <cols>
    <col min="1" max="1" width="12.73046875" style="9" customWidth="1"/>
    <col min="2" max="2" width="82.86328125" style="22" customWidth="1"/>
    <col min="3" max="4" width="12.73046875" style="18" customWidth="1"/>
    <col min="5" max="5" width="11" style="18" bestFit="1" customWidth="1"/>
    <col min="6" max="8" width="12.73046875" style="18" customWidth="1"/>
    <col min="9" max="25" width="8.86328125" style="18"/>
    <col min="26" max="26" width="8.86328125" style="18" hidden="1" customWidth="1"/>
    <col min="27" max="27" width="2.265625" style="18" hidden="1" customWidth="1"/>
    <col min="28" max="28" width="11" style="18" hidden="1" customWidth="1"/>
    <col min="29" max="29" width="2.265625" style="18" hidden="1" customWidth="1"/>
    <col min="30" max="30" width="11" style="18" hidden="1" customWidth="1"/>
    <col min="31" max="31" width="2.265625" style="18" hidden="1" customWidth="1"/>
    <col min="32" max="32" width="11" style="18" hidden="1" customWidth="1"/>
    <col min="33" max="33" width="2.265625" style="18" hidden="1" customWidth="1"/>
    <col min="34" max="34" width="11" style="18" hidden="1" customWidth="1"/>
    <col min="35" max="16384" width="8.86328125" style="18"/>
  </cols>
  <sheetData>
    <row r="1" spans="1:34" ht="60" customHeight="1" x14ac:dyDescent="0.45">
      <c r="A1" s="25" t="s">
        <v>220</v>
      </c>
      <c r="B1" s="9"/>
      <c r="C1" s="69"/>
      <c r="D1" s="80"/>
      <c r="E1" s="80"/>
      <c r="F1" s="80"/>
      <c r="G1" s="80"/>
      <c r="H1" s="80"/>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5" customHeight="1" x14ac:dyDescent="0.45">
      <c r="A2" s="25" t="s">
        <v>221</v>
      </c>
      <c r="B2" s="9"/>
      <c r="C2" s="7" t="s">
        <v>57</v>
      </c>
      <c r="D2" s="8" t="s">
        <v>73</v>
      </c>
      <c r="E2" s="39"/>
      <c r="F2" s="7" t="s">
        <v>57</v>
      </c>
      <c r="G2" s="7" t="s">
        <v>258</v>
      </c>
      <c r="H2" s="8" t="s">
        <v>73</v>
      </c>
      <c r="I2" s="37"/>
      <c r="J2" s="37"/>
      <c r="K2" s="37"/>
      <c r="L2" s="37"/>
      <c r="M2" s="37"/>
      <c r="N2" s="37"/>
      <c r="O2" s="37"/>
      <c r="P2" s="37"/>
      <c r="Q2" s="37"/>
      <c r="R2" s="37"/>
      <c r="S2" s="37"/>
      <c r="T2" s="37"/>
      <c r="U2" s="37"/>
      <c r="V2" s="37"/>
      <c r="W2" s="37"/>
      <c r="X2" s="37"/>
      <c r="Y2" s="37"/>
      <c r="Z2" s="7" t="s">
        <v>57</v>
      </c>
      <c r="AA2" s="37"/>
      <c r="AB2" s="7" t="s">
        <v>58</v>
      </c>
      <c r="AC2" s="37"/>
      <c r="AD2" s="7" t="s">
        <v>59</v>
      </c>
      <c r="AE2" s="37"/>
      <c r="AF2" s="7" t="s">
        <v>60</v>
      </c>
      <c r="AG2" s="37"/>
      <c r="AH2" s="7" t="s">
        <v>61</v>
      </c>
    </row>
    <row r="3" spans="1:34" ht="15" customHeight="1" x14ac:dyDescent="0.45">
      <c r="A3" s="25" t="s">
        <v>222</v>
      </c>
      <c r="B3" s="9"/>
      <c r="C3" s="104" t="s">
        <v>58</v>
      </c>
      <c r="D3" s="105">
        <v>50</v>
      </c>
      <c r="E3" s="39"/>
      <c r="F3" s="104" t="s">
        <v>58</v>
      </c>
      <c r="G3" s="104" t="s">
        <v>259</v>
      </c>
      <c r="H3" s="105">
        <v>50</v>
      </c>
      <c r="I3" s="37"/>
      <c r="J3" s="37"/>
      <c r="K3" s="37"/>
      <c r="L3" s="37"/>
      <c r="M3" s="37"/>
      <c r="N3" s="37"/>
      <c r="O3" s="37"/>
      <c r="P3" s="37"/>
      <c r="Q3" s="37"/>
      <c r="R3" s="37"/>
      <c r="S3" s="37"/>
      <c r="T3" s="37"/>
      <c r="U3" s="37"/>
      <c r="V3" s="37"/>
      <c r="W3" s="37"/>
      <c r="X3" s="37"/>
      <c r="Y3" s="37"/>
      <c r="Z3" s="40" t="s">
        <v>58</v>
      </c>
      <c r="AA3" s="37"/>
      <c r="AB3" s="40" t="s">
        <v>259</v>
      </c>
      <c r="AC3" s="37"/>
      <c r="AD3" s="40" t="s">
        <v>260</v>
      </c>
      <c r="AE3" s="37"/>
      <c r="AF3" s="40" t="s">
        <v>261</v>
      </c>
      <c r="AG3" s="37"/>
      <c r="AH3" s="40" t="s">
        <v>262</v>
      </c>
    </row>
    <row r="4" spans="1:34" ht="15" customHeight="1" x14ac:dyDescent="0.45">
      <c r="A4" s="25">
        <f>SUMIF(C3:C14,C17,D3:D14)</f>
        <v>150</v>
      </c>
      <c r="B4" s="9"/>
      <c r="C4" s="104" t="s">
        <v>59</v>
      </c>
      <c r="D4" s="105">
        <v>20</v>
      </c>
      <c r="E4" s="39"/>
      <c r="F4" s="104" t="s">
        <v>59</v>
      </c>
      <c r="G4" s="104" t="s">
        <v>260</v>
      </c>
      <c r="H4" s="105">
        <v>20</v>
      </c>
      <c r="I4" s="37"/>
      <c r="J4" s="5"/>
      <c r="K4" s="5"/>
      <c r="L4" s="5"/>
      <c r="M4" s="5"/>
      <c r="N4" s="5"/>
      <c r="O4" s="37"/>
      <c r="P4" s="37"/>
      <c r="Q4" s="37"/>
      <c r="R4" s="37"/>
      <c r="S4" s="37"/>
      <c r="T4" s="37"/>
      <c r="U4" s="37"/>
      <c r="V4" s="37"/>
      <c r="W4" s="37"/>
      <c r="X4" s="37"/>
      <c r="Y4" s="37"/>
      <c r="Z4" s="40" t="s">
        <v>59</v>
      </c>
      <c r="AA4" s="37"/>
      <c r="AB4" s="40" t="s">
        <v>263</v>
      </c>
      <c r="AC4" s="37"/>
      <c r="AD4" s="40" t="s">
        <v>264</v>
      </c>
      <c r="AE4" s="37"/>
      <c r="AF4" s="40" t="s">
        <v>265</v>
      </c>
      <c r="AG4" s="37"/>
      <c r="AH4" s="40" t="s">
        <v>266</v>
      </c>
    </row>
    <row r="5" spans="1:34" s="20" customFormat="1" ht="15" customHeight="1" x14ac:dyDescent="0.55000000000000004">
      <c r="A5" s="25" t="s">
        <v>223</v>
      </c>
      <c r="B5" s="38"/>
      <c r="C5" s="104" t="s">
        <v>60</v>
      </c>
      <c r="D5" s="105">
        <v>60</v>
      </c>
      <c r="E5" s="39"/>
      <c r="F5" s="104" t="s">
        <v>60</v>
      </c>
      <c r="G5" s="104" t="s">
        <v>261</v>
      </c>
      <c r="H5" s="105">
        <v>60</v>
      </c>
      <c r="I5" s="37"/>
      <c r="J5" s="5"/>
      <c r="K5" s="19"/>
      <c r="L5" s="5"/>
      <c r="M5" s="5"/>
      <c r="N5" s="5"/>
      <c r="O5" s="37"/>
      <c r="P5" s="37"/>
      <c r="Q5" s="38"/>
      <c r="R5" s="38"/>
      <c r="S5" s="38"/>
      <c r="T5" s="38"/>
      <c r="U5" s="38"/>
      <c r="V5" s="38"/>
      <c r="W5" s="38"/>
      <c r="X5" s="38"/>
      <c r="Y5" s="38"/>
      <c r="Z5" s="40" t="s">
        <v>60</v>
      </c>
      <c r="AA5" s="38"/>
      <c r="AB5" s="38"/>
      <c r="AC5" s="38"/>
      <c r="AD5" s="38"/>
      <c r="AE5" s="38"/>
      <c r="AF5" s="38"/>
      <c r="AG5" s="38"/>
      <c r="AH5" s="38"/>
    </row>
    <row r="6" spans="1:34" s="20" customFormat="1" ht="15" customHeight="1" x14ac:dyDescent="0.45">
      <c r="A6" s="25" t="s">
        <v>224</v>
      </c>
      <c r="B6" s="38"/>
      <c r="C6" s="104" t="s">
        <v>61</v>
      </c>
      <c r="D6" s="105">
        <v>40</v>
      </c>
      <c r="E6" s="39"/>
      <c r="F6" s="104" t="s">
        <v>61</v>
      </c>
      <c r="G6" s="104" t="s">
        <v>262</v>
      </c>
      <c r="H6" s="105">
        <v>40</v>
      </c>
      <c r="I6" s="37"/>
      <c r="J6" s="37"/>
      <c r="K6" s="37"/>
      <c r="L6" s="37"/>
      <c r="M6" s="37"/>
      <c r="N6" s="5"/>
      <c r="O6" s="37"/>
      <c r="P6" s="37"/>
      <c r="Q6" s="38"/>
      <c r="R6" s="38"/>
      <c r="S6" s="38"/>
      <c r="T6" s="38"/>
      <c r="U6" s="38"/>
      <c r="V6" s="38"/>
      <c r="W6" s="38"/>
      <c r="X6" s="38"/>
      <c r="Y6" s="38"/>
      <c r="Z6" s="40" t="s">
        <v>61</v>
      </c>
      <c r="AA6" s="38"/>
      <c r="AB6" s="38"/>
      <c r="AC6" s="38"/>
      <c r="AD6" s="38"/>
      <c r="AE6" s="38"/>
      <c r="AF6" s="38"/>
      <c r="AG6" s="38"/>
      <c r="AH6" s="38"/>
    </row>
    <row r="7" spans="1:34" s="20" customFormat="1" ht="15" customHeight="1" x14ac:dyDescent="0.45">
      <c r="A7" s="25" t="s">
        <v>225</v>
      </c>
      <c r="B7" s="38"/>
      <c r="C7" s="104" t="s">
        <v>58</v>
      </c>
      <c r="D7" s="105">
        <v>50</v>
      </c>
      <c r="E7" s="39"/>
      <c r="F7" s="104" t="s">
        <v>58</v>
      </c>
      <c r="G7" s="104" t="s">
        <v>263</v>
      </c>
      <c r="H7" s="105">
        <v>50</v>
      </c>
      <c r="I7" s="38"/>
      <c r="J7" s="38"/>
      <c r="K7" s="38"/>
      <c r="L7" s="38"/>
      <c r="M7" s="38"/>
      <c r="N7" s="5"/>
      <c r="O7" s="38"/>
      <c r="P7" s="38"/>
      <c r="Q7" s="38"/>
      <c r="R7" s="38"/>
      <c r="S7" s="38"/>
      <c r="T7" s="38"/>
      <c r="U7" s="38"/>
      <c r="V7" s="38"/>
      <c r="W7" s="38"/>
      <c r="X7" s="38"/>
      <c r="Y7" s="38"/>
      <c r="Z7" s="38"/>
      <c r="AA7" s="38"/>
      <c r="AB7" s="38"/>
      <c r="AC7" s="38"/>
      <c r="AD7" s="38"/>
      <c r="AE7" s="38"/>
      <c r="AF7" s="38"/>
      <c r="AG7" s="38"/>
      <c r="AH7" s="38"/>
    </row>
    <row r="8" spans="1:34" s="20" customFormat="1" ht="15" customHeight="1" x14ac:dyDescent="0.45">
      <c r="A8" s="25" t="s">
        <v>226</v>
      </c>
      <c r="B8" s="38"/>
      <c r="C8" s="104" t="s">
        <v>59</v>
      </c>
      <c r="D8" s="105">
        <v>20</v>
      </c>
      <c r="E8" s="39"/>
      <c r="F8" s="104" t="s">
        <v>59</v>
      </c>
      <c r="G8" s="104" t="s">
        <v>264</v>
      </c>
      <c r="H8" s="105">
        <v>20</v>
      </c>
      <c r="I8" s="38"/>
      <c r="J8" s="38"/>
      <c r="K8" s="38"/>
      <c r="L8" s="38"/>
      <c r="M8" s="38"/>
      <c r="N8" s="5"/>
      <c r="O8" s="38"/>
      <c r="P8" s="38"/>
      <c r="Q8" s="38"/>
      <c r="R8" s="38"/>
      <c r="S8" s="38"/>
      <c r="T8" s="38"/>
      <c r="U8" s="38"/>
      <c r="V8" s="38"/>
      <c r="W8" s="38"/>
      <c r="X8" s="38"/>
      <c r="Y8" s="38"/>
      <c r="Z8" s="38"/>
      <c r="AA8" s="38"/>
      <c r="AB8" s="38"/>
      <c r="AC8" s="38"/>
      <c r="AD8" s="38"/>
      <c r="AE8" s="38"/>
      <c r="AF8" s="38"/>
      <c r="AG8" s="38"/>
      <c r="AH8" s="38"/>
    </row>
    <row r="9" spans="1:34" s="20" customFormat="1" ht="15" customHeight="1" x14ac:dyDescent="0.45">
      <c r="A9" s="25" t="s">
        <v>227</v>
      </c>
      <c r="B9" s="38"/>
      <c r="C9" s="104" t="s">
        <v>60</v>
      </c>
      <c r="D9" s="105">
        <v>60</v>
      </c>
      <c r="E9" s="39"/>
      <c r="F9" s="104" t="s">
        <v>60</v>
      </c>
      <c r="G9" s="104" t="s">
        <v>265</v>
      </c>
      <c r="H9" s="105">
        <v>60</v>
      </c>
      <c r="I9" s="38"/>
      <c r="J9" s="38"/>
      <c r="K9" s="38"/>
      <c r="L9" s="38"/>
      <c r="M9" s="38"/>
      <c r="N9" s="5"/>
      <c r="O9" s="38"/>
      <c r="P9" s="38"/>
      <c r="Q9" s="38"/>
      <c r="R9" s="38"/>
      <c r="S9" s="38"/>
      <c r="T9" s="38"/>
      <c r="U9" s="38"/>
      <c r="V9" s="38"/>
      <c r="W9" s="38"/>
      <c r="X9" s="38"/>
      <c r="Y9" s="38"/>
      <c r="Z9" s="38"/>
      <c r="AA9" s="38"/>
      <c r="AB9" s="38"/>
      <c r="AC9" s="38"/>
      <c r="AD9" s="38"/>
      <c r="AE9" s="38"/>
      <c r="AF9" s="38"/>
      <c r="AG9" s="38"/>
      <c r="AH9" s="38"/>
    </row>
    <row r="10" spans="1:34" s="20" customFormat="1" ht="15" customHeight="1" x14ac:dyDescent="0.45">
      <c r="A10" s="25" t="s">
        <v>228</v>
      </c>
      <c r="B10" s="38"/>
      <c r="C10" s="104" t="s">
        <v>61</v>
      </c>
      <c r="D10" s="105">
        <v>40</v>
      </c>
      <c r="E10" s="39"/>
      <c r="F10" s="104" t="s">
        <v>61</v>
      </c>
      <c r="G10" s="104" t="s">
        <v>266</v>
      </c>
      <c r="H10" s="105">
        <v>40</v>
      </c>
      <c r="I10" s="38"/>
      <c r="J10" s="5"/>
      <c r="K10" s="5"/>
      <c r="L10" s="5"/>
      <c r="M10" s="5"/>
      <c r="N10" s="5"/>
      <c r="O10" s="38"/>
      <c r="P10" s="38"/>
      <c r="Q10" s="38"/>
      <c r="R10" s="38"/>
      <c r="S10" s="38"/>
      <c r="T10" s="38"/>
      <c r="U10" s="38"/>
      <c r="V10" s="38"/>
      <c r="W10" s="38"/>
      <c r="X10" s="38"/>
      <c r="Y10" s="38"/>
      <c r="Z10" s="38"/>
      <c r="AA10" s="38"/>
      <c r="AB10" s="38"/>
      <c r="AC10" s="38"/>
      <c r="AD10" s="38"/>
      <c r="AE10" s="38"/>
      <c r="AF10" s="38"/>
      <c r="AG10" s="38"/>
      <c r="AH10" s="38"/>
    </row>
    <row r="11" spans="1:34" s="20" customFormat="1" ht="15" customHeight="1" x14ac:dyDescent="0.45">
      <c r="A11" s="25" t="s">
        <v>229</v>
      </c>
      <c r="B11" s="38"/>
      <c r="C11" s="104" t="s">
        <v>58</v>
      </c>
      <c r="D11" s="105">
        <v>50</v>
      </c>
      <c r="E11" s="39"/>
      <c r="F11" s="104" t="s">
        <v>58</v>
      </c>
      <c r="G11" s="104" t="s">
        <v>263</v>
      </c>
      <c r="H11" s="105">
        <v>50</v>
      </c>
      <c r="I11" s="38"/>
      <c r="J11" s="43"/>
      <c r="K11" s="10"/>
      <c r="L11" s="5"/>
      <c r="M11" s="5"/>
      <c r="N11" s="5"/>
      <c r="O11" s="38"/>
      <c r="P11" s="38"/>
      <c r="Q11" s="38"/>
      <c r="R11" s="38"/>
      <c r="S11" s="38"/>
      <c r="T11" s="38"/>
      <c r="U11" s="38"/>
      <c r="V11" s="38"/>
      <c r="W11" s="38"/>
      <c r="X11" s="38"/>
      <c r="Y11" s="38"/>
      <c r="Z11" s="38"/>
      <c r="AA11" s="38"/>
      <c r="AB11" s="38"/>
      <c r="AC11" s="38"/>
      <c r="AD11" s="38"/>
      <c r="AE11" s="38"/>
      <c r="AF11" s="38"/>
      <c r="AG11" s="38"/>
      <c r="AH11" s="38"/>
    </row>
    <row r="12" spans="1:34" s="20" customFormat="1" ht="15" customHeight="1" x14ac:dyDescent="0.45">
      <c r="A12" s="25" t="s">
        <v>230</v>
      </c>
      <c r="B12" s="38"/>
      <c r="C12" s="104" t="s">
        <v>59</v>
      </c>
      <c r="D12" s="105">
        <v>20</v>
      </c>
      <c r="E12" s="39"/>
      <c r="F12" s="104" t="s">
        <v>59</v>
      </c>
      <c r="G12" s="104" t="s">
        <v>264</v>
      </c>
      <c r="H12" s="105">
        <v>20</v>
      </c>
      <c r="I12" s="38"/>
      <c r="J12" s="43"/>
      <c r="K12" s="6"/>
      <c r="L12" s="5"/>
      <c r="M12" s="5"/>
      <c r="N12" s="5"/>
      <c r="O12" s="38"/>
      <c r="P12" s="38"/>
      <c r="Q12" s="38"/>
      <c r="R12" s="38"/>
      <c r="S12" s="38"/>
      <c r="T12" s="38"/>
      <c r="U12" s="38"/>
      <c r="V12" s="38"/>
      <c r="W12" s="38"/>
      <c r="X12" s="38"/>
      <c r="Y12" s="38"/>
      <c r="Z12" s="38"/>
      <c r="AA12" s="38"/>
      <c r="AB12" s="38"/>
      <c r="AC12" s="38"/>
      <c r="AD12" s="38"/>
      <c r="AE12" s="38"/>
      <c r="AF12" s="38"/>
      <c r="AG12" s="38"/>
      <c r="AH12" s="38"/>
    </row>
    <row r="13" spans="1:34" s="20" customFormat="1" ht="15" customHeight="1" x14ac:dyDescent="0.45">
      <c r="A13" s="27" t="s">
        <v>231</v>
      </c>
      <c r="B13" s="38"/>
      <c r="C13" s="104" t="s">
        <v>60</v>
      </c>
      <c r="D13" s="105">
        <v>60</v>
      </c>
      <c r="E13" s="39"/>
      <c r="F13" s="104" t="s">
        <v>60</v>
      </c>
      <c r="G13" s="104" t="s">
        <v>261</v>
      </c>
      <c r="H13" s="105">
        <v>60</v>
      </c>
      <c r="I13" s="38"/>
      <c r="J13" s="43"/>
      <c r="K13" s="6"/>
      <c r="L13" s="5"/>
      <c r="M13" s="5"/>
      <c r="N13" s="5"/>
      <c r="O13" s="38"/>
      <c r="P13" s="38"/>
      <c r="Q13" s="38"/>
      <c r="R13" s="38"/>
      <c r="S13" s="38"/>
      <c r="T13" s="38"/>
      <c r="U13" s="38"/>
      <c r="V13" s="38"/>
      <c r="W13" s="38"/>
      <c r="X13" s="38"/>
      <c r="Y13" s="38"/>
      <c r="Z13" s="38"/>
      <c r="AA13" s="38"/>
      <c r="AB13" s="38"/>
      <c r="AC13" s="38"/>
      <c r="AD13" s="38"/>
      <c r="AE13" s="38"/>
      <c r="AF13" s="38"/>
      <c r="AG13" s="38"/>
      <c r="AH13" s="38"/>
    </row>
    <row r="14" spans="1:34" s="20" customFormat="1" ht="15" customHeight="1" x14ac:dyDescent="0.45">
      <c r="A14" s="26" t="s">
        <v>232</v>
      </c>
      <c r="B14" s="38"/>
      <c r="C14" s="104" t="s">
        <v>61</v>
      </c>
      <c r="D14" s="105">
        <v>40</v>
      </c>
      <c r="E14" s="39"/>
      <c r="F14" s="104" t="s">
        <v>61</v>
      </c>
      <c r="G14" s="104" t="s">
        <v>266</v>
      </c>
      <c r="H14" s="105">
        <v>40</v>
      </c>
      <c r="I14" s="38"/>
      <c r="J14" s="43"/>
      <c r="K14" s="44"/>
      <c r="L14" s="5"/>
      <c r="M14" s="5"/>
      <c r="N14" s="5"/>
      <c r="O14" s="38"/>
      <c r="P14" s="38"/>
      <c r="Q14" s="38"/>
      <c r="R14" s="38"/>
      <c r="S14" s="38"/>
      <c r="T14" s="38"/>
      <c r="U14" s="38"/>
      <c r="V14" s="38"/>
      <c r="W14" s="38"/>
      <c r="X14" s="38"/>
      <c r="Y14" s="38"/>
      <c r="Z14" s="38"/>
      <c r="AA14" s="38"/>
      <c r="AB14" s="38"/>
      <c r="AC14" s="38"/>
      <c r="AD14" s="38"/>
      <c r="AE14" s="38"/>
      <c r="AF14" s="38"/>
      <c r="AG14" s="38"/>
      <c r="AH14" s="38"/>
    </row>
    <row r="15" spans="1:34" s="20" customFormat="1" ht="15" customHeight="1" x14ac:dyDescent="0.45">
      <c r="A15" s="27" t="s">
        <v>233</v>
      </c>
      <c r="B15" s="38"/>
      <c r="C15" s="21"/>
      <c r="D15" s="21"/>
      <c r="E15" s="21"/>
      <c r="F15" s="21"/>
      <c r="G15" s="21"/>
      <c r="H15" s="21"/>
      <c r="I15" s="38"/>
      <c r="J15" s="43"/>
      <c r="K15" s="45"/>
      <c r="L15" s="5"/>
      <c r="M15" s="5"/>
      <c r="N15" s="5"/>
      <c r="O15" s="38"/>
      <c r="P15" s="38"/>
      <c r="Q15" s="38"/>
      <c r="R15" s="38"/>
      <c r="S15" s="38"/>
      <c r="T15" s="38"/>
      <c r="U15" s="38"/>
      <c r="V15" s="38"/>
      <c r="W15" s="38"/>
      <c r="X15" s="38"/>
      <c r="Y15" s="38"/>
      <c r="Z15" s="38"/>
      <c r="AA15" s="38"/>
      <c r="AB15" s="38"/>
      <c r="AC15" s="38"/>
      <c r="AD15" s="38"/>
      <c r="AE15" s="38"/>
      <c r="AF15" s="38"/>
      <c r="AG15" s="38"/>
      <c r="AH15" s="38"/>
    </row>
    <row r="16" spans="1:34" s="20" customFormat="1" ht="15" customHeight="1" thickBot="1" x14ac:dyDescent="0.5">
      <c r="A16" s="25" t="s">
        <v>11</v>
      </c>
      <c r="B16" s="38"/>
      <c r="C16" s="38" t="s">
        <v>57</v>
      </c>
      <c r="D16" s="23" t="s">
        <v>256</v>
      </c>
      <c r="E16" s="39"/>
      <c r="F16" s="38" t="s">
        <v>57</v>
      </c>
      <c r="G16" s="38" t="s">
        <v>258</v>
      </c>
      <c r="H16" s="23" t="s">
        <v>268</v>
      </c>
      <c r="I16" s="38"/>
      <c r="J16" s="43"/>
      <c r="K16" s="10"/>
      <c r="L16" s="5"/>
      <c r="M16" s="5"/>
      <c r="N16" s="5"/>
      <c r="O16" s="38"/>
      <c r="P16" s="38"/>
      <c r="Q16" s="38"/>
      <c r="R16" s="38"/>
      <c r="S16" s="38"/>
      <c r="T16" s="38"/>
      <c r="U16" s="38"/>
      <c r="V16" s="38"/>
      <c r="W16" s="38"/>
      <c r="X16" s="38"/>
      <c r="Y16" s="38"/>
      <c r="Z16" s="38"/>
      <c r="AA16" s="38"/>
      <c r="AB16" s="38"/>
      <c r="AC16" s="38"/>
      <c r="AD16" s="38"/>
      <c r="AE16" s="38"/>
      <c r="AF16" s="38"/>
      <c r="AG16" s="38"/>
      <c r="AH16" s="38"/>
    </row>
    <row r="17" spans="1:34" s="20" customFormat="1" ht="15" customHeight="1" thickTop="1" thickBot="1" x14ac:dyDescent="0.5">
      <c r="A17" s="25" t="s">
        <v>12</v>
      </c>
      <c r="B17" s="38"/>
      <c r="C17" s="46" t="s">
        <v>58</v>
      </c>
      <c r="D17" s="47"/>
      <c r="E17" s="39"/>
      <c r="F17" s="46" t="s">
        <v>59</v>
      </c>
      <c r="G17" s="46" t="s">
        <v>260</v>
      </c>
      <c r="H17" s="42"/>
      <c r="I17" s="38"/>
      <c r="J17" s="48"/>
      <c r="K17" s="6"/>
      <c r="L17" s="5"/>
      <c r="M17" s="5"/>
      <c r="N17" s="5"/>
      <c r="O17" s="38"/>
      <c r="P17" s="38"/>
      <c r="Q17" s="38"/>
      <c r="R17" s="38"/>
      <c r="S17" s="38"/>
      <c r="T17" s="38"/>
      <c r="U17" s="38"/>
      <c r="V17" s="38"/>
      <c r="W17" s="38"/>
      <c r="X17" s="38"/>
      <c r="Y17" s="38"/>
      <c r="Z17" s="38"/>
      <c r="AA17" s="38"/>
      <c r="AB17" s="38"/>
      <c r="AC17" s="38"/>
      <c r="AD17" s="38"/>
      <c r="AE17" s="38"/>
      <c r="AF17" s="38"/>
      <c r="AG17" s="38"/>
      <c r="AH17" s="38"/>
    </row>
    <row r="18" spans="1:34" s="20" customFormat="1" ht="15" customHeight="1" thickTop="1" x14ac:dyDescent="0.45">
      <c r="A18" s="25" t="s">
        <v>234</v>
      </c>
      <c r="B18" s="38"/>
      <c r="C18" s="38"/>
      <c r="D18" s="38"/>
      <c r="E18" s="39"/>
      <c r="F18" s="38"/>
      <c r="G18" s="38"/>
      <c r="H18" s="38"/>
      <c r="I18" s="38"/>
      <c r="J18" s="43"/>
      <c r="K18" s="44"/>
      <c r="L18" s="5"/>
      <c r="M18" s="5"/>
      <c r="N18" s="5"/>
      <c r="O18" s="38"/>
      <c r="P18" s="38"/>
      <c r="Q18" s="38"/>
      <c r="R18" s="38"/>
      <c r="S18" s="38"/>
      <c r="T18" s="38"/>
      <c r="U18" s="38"/>
      <c r="V18" s="38"/>
      <c r="W18" s="38"/>
      <c r="X18" s="38"/>
      <c r="Y18" s="38"/>
      <c r="Z18" s="38"/>
      <c r="AA18" s="38"/>
      <c r="AB18" s="38"/>
      <c r="AC18" s="38"/>
      <c r="AD18" s="38"/>
      <c r="AE18" s="38"/>
      <c r="AF18" s="38"/>
      <c r="AG18" s="38"/>
      <c r="AH18" s="38"/>
    </row>
    <row r="19" spans="1:34" s="20" customFormat="1" ht="15" customHeight="1" x14ac:dyDescent="0.45">
      <c r="A19" s="25" t="s">
        <v>235</v>
      </c>
      <c r="B19" s="38"/>
      <c r="C19" s="1"/>
      <c r="D19" s="1"/>
      <c r="E19" s="1"/>
      <c r="F19" s="1"/>
      <c r="G19" s="1"/>
      <c r="H19" s="1"/>
      <c r="I19" s="38"/>
      <c r="J19" s="43"/>
      <c r="K19" s="45"/>
      <c r="L19" s="5"/>
      <c r="M19" s="5"/>
      <c r="N19" s="38"/>
      <c r="O19" s="38"/>
      <c r="P19" s="38"/>
      <c r="Q19" s="38"/>
      <c r="R19" s="38"/>
      <c r="S19" s="38"/>
      <c r="T19" s="38"/>
      <c r="U19" s="38"/>
      <c r="V19" s="38"/>
      <c r="W19" s="38"/>
      <c r="X19" s="38"/>
      <c r="Y19" s="38"/>
      <c r="Z19" s="38"/>
      <c r="AA19" s="38"/>
      <c r="AB19" s="38"/>
      <c r="AC19" s="38"/>
      <c r="AD19" s="38"/>
      <c r="AE19" s="38"/>
      <c r="AF19" s="38"/>
      <c r="AG19" s="38"/>
      <c r="AH19" s="38"/>
    </row>
    <row r="20" spans="1:34" s="20" customFormat="1" ht="15" customHeight="1" x14ac:dyDescent="0.45">
      <c r="A20" s="25" t="s">
        <v>236</v>
      </c>
      <c r="B20" s="38"/>
      <c r="C20" s="1"/>
      <c r="D20" s="1"/>
      <c r="E20" s="1"/>
      <c r="F20" s="1"/>
      <c r="G20" s="1"/>
      <c r="H20" s="1"/>
      <c r="I20" s="38"/>
      <c r="J20" s="48"/>
      <c r="K20" s="10"/>
      <c r="L20" s="38"/>
      <c r="M20" s="5"/>
      <c r="N20" s="38"/>
      <c r="O20" s="38"/>
      <c r="P20" s="38"/>
      <c r="Q20" s="38"/>
      <c r="R20" s="38"/>
      <c r="S20" s="38"/>
      <c r="T20" s="38"/>
      <c r="U20" s="38"/>
      <c r="V20" s="38"/>
      <c r="W20" s="38"/>
      <c r="X20" s="38"/>
      <c r="Y20" s="38"/>
      <c r="Z20" s="38"/>
      <c r="AA20" s="38"/>
      <c r="AB20" s="38"/>
      <c r="AC20" s="38"/>
      <c r="AD20" s="38"/>
      <c r="AE20" s="38"/>
      <c r="AF20" s="38"/>
      <c r="AG20" s="38"/>
      <c r="AH20" s="38"/>
    </row>
    <row r="21" spans="1:34" s="20" customFormat="1" ht="15" customHeight="1" x14ac:dyDescent="0.45">
      <c r="A21" s="25" t="s">
        <v>237</v>
      </c>
      <c r="B21" s="38"/>
      <c r="C21" s="1"/>
      <c r="D21" s="1"/>
      <c r="E21" s="1"/>
      <c r="F21" s="1"/>
      <c r="G21" s="1"/>
      <c r="H21" s="1"/>
      <c r="I21" s="38"/>
      <c r="J21" s="48"/>
      <c r="K21" s="6"/>
      <c r="L21" s="38"/>
      <c r="M21" s="5"/>
      <c r="N21" s="38"/>
      <c r="O21" s="38"/>
      <c r="P21" s="38"/>
      <c r="Q21" s="38"/>
      <c r="R21" s="38"/>
      <c r="S21" s="38"/>
      <c r="T21" s="38"/>
      <c r="U21" s="38"/>
      <c r="V21" s="38"/>
      <c r="W21" s="38"/>
      <c r="X21" s="38"/>
      <c r="Y21" s="38"/>
      <c r="Z21" s="38"/>
      <c r="AA21" s="38"/>
      <c r="AB21" s="38"/>
      <c r="AC21" s="38"/>
      <c r="AD21" s="38"/>
      <c r="AE21" s="38"/>
      <c r="AF21" s="38"/>
      <c r="AG21" s="38"/>
      <c r="AH21" s="38"/>
    </row>
    <row r="22" spans="1:34" s="20" customFormat="1" ht="15" customHeight="1" x14ac:dyDescent="0.45">
      <c r="A22" s="25" t="s">
        <v>223</v>
      </c>
      <c r="B22" s="38"/>
      <c r="C22" s="1"/>
      <c r="D22" s="1"/>
      <c r="E22" s="1"/>
      <c r="F22" s="1"/>
      <c r="G22" s="1"/>
      <c r="H22" s="1"/>
      <c r="I22" s="38"/>
      <c r="J22" s="37"/>
      <c r="K22" s="6"/>
      <c r="L22" s="49"/>
      <c r="M22" s="5"/>
      <c r="N22" s="38"/>
      <c r="O22" s="38"/>
      <c r="P22" s="38"/>
      <c r="Q22" s="38"/>
      <c r="R22" s="38"/>
      <c r="S22" s="38"/>
      <c r="T22" s="38"/>
      <c r="U22" s="38"/>
      <c r="V22" s="38"/>
      <c r="W22" s="38"/>
      <c r="X22" s="38"/>
      <c r="Y22" s="38"/>
      <c r="Z22" s="38"/>
      <c r="AA22" s="38"/>
      <c r="AB22" s="38"/>
      <c r="AC22" s="38"/>
      <c r="AD22" s="38"/>
      <c r="AE22" s="38"/>
      <c r="AF22" s="38"/>
      <c r="AG22" s="38"/>
      <c r="AH22" s="38"/>
    </row>
    <row r="23" spans="1:34" s="20" customFormat="1" ht="15" customHeight="1" x14ac:dyDescent="0.45">
      <c r="A23" s="25" t="s">
        <v>224</v>
      </c>
      <c r="B23" s="38"/>
      <c r="C23" s="1"/>
      <c r="D23" s="1"/>
      <c r="E23" s="1"/>
      <c r="F23" s="1"/>
      <c r="G23" s="1"/>
      <c r="H23" s="1"/>
      <c r="I23" s="38"/>
      <c r="J23" s="37"/>
      <c r="K23" s="50"/>
      <c r="L23" s="49"/>
      <c r="M23" s="5"/>
      <c r="N23" s="38"/>
      <c r="O23" s="38"/>
      <c r="P23" s="38"/>
      <c r="Q23" s="38"/>
      <c r="R23" s="38"/>
      <c r="S23" s="38"/>
      <c r="T23" s="38"/>
      <c r="U23" s="38"/>
      <c r="V23" s="38"/>
      <c r="W23" s="38"/>
      <c r="X23" s="38"/>
      <c r="Y23" s="38"/>
      <c r="Z23" s="38"/>
      <c r="AA23" s="38"/>
      <c r="AB23" s="38"/>
      <c r="AC23" s="38"/>
      <c r="AD23" s="38"/>
      <c r="AE23" s="38"/>
      <c r="AF23" s="38"/>
      <c r="AG23" s="38"/>
      <c r="AH23" s="38"/>
    </row>
    <row r="24" spans="1:34" s="20" customFormat="1" ht="15" customHeight="1" x14ac:dyDescent="0.45">
      <c r="A24" s="27" t="s">
        <v>238</v>
      </c>
      <c r="B24" s="38"/>
      <c r="C24" s="1"/>
      <c r="D24" s="1"/>
      <c r="E24" s="1"/>
      <c r="F24" s="1"/>
      <c r="G24" s="1"/>
      <c r="H24" s="1"/>
      <c r="I24" s="38"/>
      <c r="J24" s="37"/>
      <c r="K24" s="38"/>
      <c r="L24" s="49"/>
      <c r="M24" s="5"/>
      <c r="N24" s="38"/>
      <c r="O24" s="38"/>
      <c r="P24" s="38"/>
      <c r="Q24" s="38"/>
      <c r="R24" s="38"/>
      <c r="S24" s="38"/>
      <c r="T24" s="38"/>
      <c r="U24" s="38"/>
      <c r="V24" s="38"/>
      <c r="W24" s="38"/>
      <c r="X24" s="38"/>
      <c r="Y24" s="38"/>
      <c r="Z24" s="38"/>
      <c r="AA24" s="38"/>
      <c r="AB24" s="38"/>
      <c r="AC24" s="38"/>
      <c r="AD24" s="38"/>
      <c r="AE24" s="38"/>
      <c r="AF24" s="38"/>
      <c r="AG24" s="38"/>
      <c r="AH24" s="37"/>
    </row>
    <row r="25" spans="1:34" s="20" customFormat="1" ht="15" customHeight="1" x14ac:dyDescent="0.45">
      <c r="A25" s="25" t="s">
        <v>239</v>
      </c>
      <c r="B25" s="38"/>
      <c r="C25" s="1"/>
      <c r="D25" s="1"/>
      <c r="E25" s="1"/>
      <c r="F25" s="1"/>
      <c r="G25" s="1"/>
      <c r="H25" s="1"/>
      <c r="I25" s="38"/>
      <c r="J25" s="37"/>
      <c r="K25" s="38"/>
      <c r="L25" s="49"/>
      <c r="M25" s="5"/>
      <c r="N25" s="38"/>
      <c r="O25" s="38"/>
      <c r="P25" s="38"/>
      <c r="Q25" s="38"/>
      <c r="R25" s="38"/>
      <c r="S25" s="38"/>
      <c r="T25" s="38"/>
      <c r="U25" s="38"/>
      <c r="V25" s="38"/>
      <c r="W25" s="38"/>
      <c r="X25" s="38"/>
      <c r="Y25" s="38"/>
      <c r="Z25" s="38"/>
      <c r="AA25" s="38"/>
      <c r="AB25" s="38"/>
      <c r="AC25" s="38"/>
      <c r="AD25" s="38"/>
      <c r="AE25" s="38"/>
      <c r="AF25" s="38"/>
      <c r="AG25" s="38"/>
      <c r="AH25" s="37"/>
    </row>
    <row r="26" spans="1:34" s="20" customFormat="1" ht="15" customHeight="1" x14ac:dyDescent="0.45">
      <c r="A26" s="25" t="s">
        <v>240</v>
      </c>
      <c r="B26" s="38"/>
      <c r="C26" s="1"/>
      <c r="D26" s="1"/>
      <c r="E26" s="1"/>
      <c r="F26" s="1"/>
      <c r="G26" s="1"/>
      <c r="H26" s="1"/>
      <c r="I26" s="38"/>
      <c r="J26" s="37"/>
      <c r="K26" s="38"/>
      <c r="L26" s="49"/>
      <c r="M26" s="5"/>
      <c r="N26" s="38"/>
      <c r="O26" s="38"/>
      <c r="P26" s="38"/>
      <c r="Q26" s="38"/>
      <c r="R26" s="38"/>
      <c r="S26" s="38"/>
      <c r="T26" s="38"/>
      <c r="U26" s="38"/>
      <c r="V26" s="38"/>
      <c r="W26" s="38"/>
      <c r="X26" s="38"/>
      <c r="Y26" s="38"/>
      <c r="Z26" s="38"/>
      <c r="AA26" s="38"/>
      <c r="AB26" s="38"/>
      <c r="AC26" s="38"/>
      <c r="AD26" s="38"/>
      <c r="AE26" s="38"/>
      <c r="AF26" s="38"/>
      <c r="AG26" s="38"/>
      <c r="AH26" s="37"/>
    </row>
    <row r="27" spans="1:34" s="20" customFormat="1" ht="15" customHeight="1" x14ac:dyDescent="0.45">
      <c r="A27" s="25" t="s">
        <v>230</v>
      </c>
      <c r="B27" s="38"/>
      <c r="C27" s="1"/>
      <c r="D27" s="1"/>
      <c r="E27" s="1"/>
      <c r="F27" s="1"/>
      <c r="G27" s="1"/>
      <c r="H27" s="1"/>
      <c r="I27" s="38"/>
      <c r="J27" s="37"/>
      <c r="K27" s="38"/>
      <c r="L27" s="49"/>
      <c r="M27" s="5"/>
      <c r="N27" s="38"/>
      <c r="O27" s="38"/>
      <c r="P27" s="38"/>
      <c r="Q27" s="38"/>
      <c r="R27" s="38"/>
      <c r="S27" s="38"/>
      <c r="T27" s="38"/>
      <c r="U27" s="38"/>
      <c r="V27" s="38"/>
      <c r="W27" s="38"/>
      <c r="X27" s="38"/>
      <c r="Y27" s="38"/>
      <c r="Z27" s="38"/>
      <c r="AA27" s="38"/>
      <c r="AB27" s="38"/>
      <c r="AC27" s="38"/>
      <c r="AD27" s="38"/>
      <c r="AE27" s="38"/>
      <c r="AF27" s="38"/>
      <c r="AG27" s="38"/>
      <c r="AH27" s="37"/>
    </row>
    <row r="28" spans="1:34" s="20" customFormat="1" ht="15" customHeight="1" x14ac:dyDescent="0.45">
      <c r="A28" s="25" t="s">
        <v>241</v>
      </c>
      <c r="B28" s="38"/>
      <c r="C28" s="1"/>
      <c r="D28" s="1"/>
      <c r="E28" s="1"/>
      <c r="F28" s="1"/>
      <c r="G28" s="1"/>
      <c r="H28" s="1"/>
      <c r="I28" s="38"/>
      <c r="J28" s="37"/>
      <c r="K28" s="38"/>
      <c r="L28" s="49"/>
      <c r="M28" s="38"/>
      <c r="N28" s="38"/>
      <c r="O28" s="38"/>
      <c r="P28" s="38"/>
      <c r="Q28" s="38"/>
      <c r="R28" s="38"/>
      <c r="S28" s="38"/>
      <c r="T28" s="38"/>
      <c r="U28" s="38"/>
      <c r="V28" s="38"/>
      <c r="W28" s="38"/>
      <c r="X28" s="38"/>
      <c r="Y28" s="38"/>
      <c r="Z28" s="38"/>
      <c r="AA28" s="38"/>
      <c r="AB28" s="38"/>
      <c r="AC28" s="38"/>
      <c r="AD28" s="38"/>
      <c r="AE28" s="38"/>
      <c r="AF28" s="38"/>
      <c r="AG28" s="38"/>
      <c r="AH28" s="37"/>
    </row>
    <row r="29" spans="1:34" s="20" customFormat="1" ht="15" customHeight="1" x14ac:dyDescent="0.45">
      <c r="A29" s="25" t="s">
        <v>232</v>
      </c>
      <c r="B29" s="38"/>
      <c r="C29" s="1"/>
      <c r="D29" s="1"/>
      <c r="E29" s="1"/>
      <c r="F29" s="1"/>
      <c r="G29" s="1"/>
      <c r="H29" s="1"/>
      <c r="I29" s="38"/>
      <c r="J29" s="37"/>
      <c r="K29" s="38"/>
      <c r="L29" s="49"/>
      <c r="M29" s="38"/>
      <c r="N29" s="38"/>
      <c r="O29" s="38"/>
      <c r="P29" s="38"/>
      <c r="Q29" s="38"/>
      <c r="R29" s="38"/>
      <c r="S29" s="38"/>
      <c r="T29" s="38"/>
      <c r="U29" s="38"/>
      <c r="V29" s="38"/>
      <c r="W29" s="38"/>
      <c r="X29" s="38"/>
      <c r="Y29" s="38"/>
      <c r="Z29" s="38"/>
      <c r="AA29" s="38"/>
      <c r="AB29" s="38"/>
      <c r="AC29" s="38"/>
      <c r="AD29" s="38"/>
      <c r="AE29" s="38"/>
      <c r="AF29" s="38"/>
      <c r="AG29" s="38"/>
      <c r="AH29" s="37"/>
    </row>
    <row r="30" spans="1:34" s="20" customFormat="1" ht="15" customHeight="1" x14ac:dyDescent="0.45">
      <c r="A30" s="25" t="s">
        <v>11</v>
      </c>
      <c r="B30" s="38"/>
      <c r="C30" s="1"/>
      <c r="D30" s="1"/>
      <c r="E30" s="1"/>
      <c r="F30" s="1"/>
      <c r="G30" s="1"/>
      <c r="H30" s="1"/>
      <c r="I30" s="38"/>
      <c r="J30" s="38"/>
      <c r="K30" s="38"/>
      <c r="L30" s="38"/>
      <c r="M30" s="38"/>
      <c r="N30" s="38"/>
      <c r="O30" s="38"/>
      <c r="P30" s="38"/>
      <c r="Q30" s="38"/>
      <c r="R30" s="38"/>
      <c r="S30" s="38"/>
      <c r="T30" s="38"/>
      <c r="U30" s="38"/>
      <c r="V30" s="38"/>
      <c r="W30" s="38"/>
      <c r="X30" s="38"/>
      <c r="Y30" s="38"/>
      <c r="Z30" s="38"/>
      <c r="AA30" s="38"/>
      <c r="AB30" s="37"/>
      <c r="AC30" s="38"/>
      <c r="AD30" s="37"/>
      <c r="AE30" s="38"/>
      <c r="AF30" s="38"/>
      <c r="AG30" s="38"/>
      <c r="AH30" s="37"/>
    </row>
    <row r="31" spans="1:34" s="20" customFormat="1" ht="15" customHeight="1" x14ac:dyDescent="0.45">
      <c r="A31" s="25" t="s">
        <v>24</v>
      </c>
      <c r="B31" s="38"/>
      <c r="C31" s="1"/>
      <c r="D31" s="1"/>
      <c r="E31" s="1"/>
      <c r="F31" s="1"/>
      <c r="G31" s="1"/>
      <c r="H31" s="1"/>
      <c r="I31" s="38"/>
      <c r="J31" s="38"/>
      <c r="K31" s="38"/>
      <c r="L31" s="38"/>
      <c r="M31" s="38"/>
      <c r="N31" s="5"/>
      <c r="O31" s="38"/>
      <c r="P31" s="38"/>
      <c r="Q31" s="38"/>
      <c r="R31" s="38"/>
      <c r="S31" s="38"/>
      <c r="T31" s="38"/>
      <c r="U31" s="38"/>
      <c r="V31" s="38"/>
      <c r="W31" s="38"/>
      <c r="X31" s="38"/>
      <c r="Y31" s="38"/>
      <c r="Z31" s="38"/>
      <c r="AA31" s="38"/>
      <c r="AB31" s="37"/>
      <c r="AC31" s="38"/>
      <c r="AD31" s="37"/>
      <c r="AE31" s="38"/>
      <c r="AF31" s="38"/>
      <c r="AG31" s="38"/>
      <c r="AH31" s="37"/>
    </row>
    <row r="32" spans="1:34" s="20" customFormat="1" ht="15" customHeight="1" x14ac:dyDescent="0.45">
      <c r="A32" s="24" t="s">
        <v>242</v>
      </c>
      <c r="B32" s="38"/>
      <c r="C32" s="1"/>
      <c r="D32" s="1"/>
      <c r="E32" s="1"/>
      <c r="F32" s="1"/>
      <c r="G32" s="1"/>
      <c r="H32" s="1"/>
      <c r="I32" s="38"/>
      <c r="J32" s="38"/>
      <c r="K32" s="38"/>
      <c r="L32" s="38"/>
      <c r="M32" s="38"/>
      <c r="N32" s="5"/>
      <c r="O32" s="38"/>
      <c r="P32" s="38"/>
      <c r="Q32" s="38"/>
      <c r="R32" s="38"/>
      <c r="S32" s="38"/>
      <c r="T32" s="38"/>
      <c r="U32" s="38"/>
      <c r="V32" s="38"/>
      <c r="W32" s="38"/>
      <c r="X32" s="38"/>
      <c r="Y32" s="38"/>
      <c r="Z32" s="38"/>
      <c r="AA32" s="38"/>
      <c r="AB32" s="37"/>
      <c r="AC32" s="38"/>
      <c r="AD32" s="37"/>
      <c r="AE32" s="38"/>
      <c r="AF32" s="38"/>
      <c r="AG32" s="38"/>
      <c r="AH32" s="37"/>
    </row>
    <row r="33" spans="1:34" s="20" customFormat="1" ht="15" customHeight="1" x14ac:dyDescent="0.45">
      <c r="A33" s="87" t="s">
        <v>299</v>
      </c>
      <c r="B33" s="38"/>
      <c r="C33" s="1"/>
      <c r="D33" s="1"/>
      <c r="E33" s="1"/>
      <c r="F33" s="1"/>
      <c r="G33" s="1"/>
      <c r="H33" s="1"/>
      <c r="I33" s="38"/>
      <c r="J33" s="38"/>
      <c r="K33" s="38"/>
      <c r="L33" s="38"/>
      <c r="M33" s="38"/>
      <c r="N33" s="38"/>
      <c r="O33" s="38"/>
      <c r="P33" s="38"/>
      <c r="Q33" s="38"/>
      <c r="R33" s="38"/>
      <c r="S33" s="38"/>
      <c r="T33" s="38"/>
      <c r="U33" s="38"/>
      <c r="V33" s="38"/>
      <c r="W33" s="38"/>
      <c r="X33" s="38"/>
      <c r="Y33" s="38"/>
      <c r="Z33" s="38"/>
      <c r="AA33" s="38"/>
      <c r="AB33" s="37"/>
      <c r="AC33" s="38"/>
      <c r="AD33" s="37"/>
      <c r="AE33" s="38"/>
      <c r="AF33" s="38"/>
      <c r="AG33" s="38"/>
      <c r="AH33" s="37"/>
    </row>
    <row r="34" spans="1:34" s="20" customFormat="1" ht="15" customHeight="1" x14ac:dyDescent="0.45">
      <c r="A34" s="24" t="s">
        <v>11</v>
      </c>
      <c r="B34" s="38"/>
      <c r="C34" s="1"/>
      <c r="D34" s="1"/>
      <c r="E34" s="1"/>
      <c r="F34" s="1"/>
      <c r="G34" s="1"/>
      <c r="H34" s="1"/>
      <c r="I34" s="38"/>
      <c r="J34" s="38"/>
      <c r="K34" s="38"/>
      <c r="L34" s="38"/>
      <c r="M34" s="38"/>
      <c r="N34" s="38"/>
      <c r="O34" s="38"/>
      <c r="P34" s="38"/>
      <c r="Q34" s="38"/>
      <c r="R34" s="38"/>
      <c r="S34" s="38"/>
      <c r="T34" s="38"/>
      <c r="U34" s="38"/>
      <c r="V34" s="38"/>
      <c r="W34" s="38"/>
      <c r="X34" s="38"/>
      <c r="Y34" s="38"/>
      <c r="Z34" s="38"/>
      <c r="AA34" s="38"/>
      <c r="AB34" s="37"/>
      <c r="AC34" s="38"/>
      <c r="AD34" s="37"/>
      <c r="AE34" s="38"/>
      <c r="AF34" s="38"/>
      <c r="AG34" s="38"/>
      <c r="AH34" s="37"/>
    </row>
    <row r="35" spans="1:34" s="20" customFormat="1" ht="15" customHeight="1" x14ac:dyDescent="0.45">
      <c r="A35" s="24" t="s">
        <v>24</v>
      </c>
      <c r="B35" s="38"/>
      <c r="C35" s="1"/>
      <c r="D35" s="1"/>
      <c r="E35" s="1"/>
      <c r="F35" s="1"/>
      <c r="G35" s="1"/>
      <c r="H35" s="1"/>
      <c r="I35" s="38"/>
      <c r="J35" s="38"/>
      <c r="K35" s="38"/>
      <c r="L35" s="38"/>
      <c r="M35" s="38"/>
      <c r="N35" s="38"/>
      <c r="O35" s="38"/>
      <c r="P35" s="38"/>
      <c r="Q35" s="38"/>
      <c r="R35" s="38"/>
      <c r="S35" s="38"/>
      <c r="T35" s="38"/>
      <c r="U35" s="38"/>
      <c r="V35" s="38"/>
      <c r="W35" s="38"/>
      <c r="X35" s="38"/>
      <c r="Y35" s="38"/>
      <c r="Z35" s="38"/>
      <c r="AA35" s="38"/>
      <c r="AB35" s="37"/>
      <c r="AC35" s="38"/>
      <c r="AD35" s="37"/>
      <c r="AE35" s="38"/>
      <c r="AF35" s="38"/>
      <c r="AG35" s="38"/>
      <c r="AH35" s="37"/>
    </row>
    <row r="36" spans="1:34" x14ac:dyDescent="0.45">
      <c r="A36" s="9" t="s">
        <v>243</v>
      </c>
      <c r="B36" s="9"/>
      <c r="C36" s="1"/>
      <c r="D36" s="1"/>
      <c r="E36" s="1"/>
      <c r="F36" s="1"/>
      <c r="G36" s="1"/>
      <c r="H36" s="1"/>
      <c r="I36" s="38"/>
      <c r="J36" s="38"/>
      <c r="K36" s="38"/>
      <c r="L36" s="38"/>
      <c r="M36" s="38"/>
      <c r="N36" s="38"/>
      <c r="O36" s="38"/>
      <c r="P36" s="38"/>
      <c r="Q36" s="37"/>
      <c r="R36" s="37"/>
      <c r="S36" s="37"/>
      <c r="T36" s="37"/>
      <c r="U36" s="37"/>
      <c r="V36" s="37"/>
      <c r="W36" s="37"/>
      <c r="X36" s="37"/>
      <c r="Y36" s="37"/>
      <c r="Z36" s="37"/>
      <c r="AA36" s="37"/>
      <c r="AB36" s="37"/>
      <c r="AC36" s="37"/>
      <c r="AD36" s="37"/>
      <c r="AE36" s="37"/>
      <c r="AF36" s="37"/>
      <c r="AG36" s="37"/>
      <c r="AH36" s="37"/>
    </row>
    <row r="37" spans="1:34" x14ac:dyDescent="0.45">
      <c r="A37" s="9" t="s">
        <v>244</v>
      </c>
      <c r="B37" s="9"/>
      <c r="C37" s="1"/>
      <c r="D37" s="1"/>
      <c r="E37" s="1"/>
      <c r="F37" s="1"/>
      <c r="G37" s="1"/>
      <c r="H37" s="1"/>
      <c r="I37" s="38"/>
      <c r="J37" s="38"/>
      <c r="K37" s="38"/>
      <c r="L37" s="38"/>
      <c r="M37" s="38"/>
      <c r="N37" s="38"/>
      <c r="O37" s="38"/>
      <c r="P37" s="38"/>
      <c r="Q37" s="37"/>
      <c r="R37" s="37"/>
      <c r="S37" s="37"/>
      <c r="T37" s="37"/>
      <c r="U37" s="37"/>
      <c r="V37" s="37"/>
      <c r="W37" s="37"/>
      <c r="X37" s="37"/>
      <c r="Y37" s="37"/>
      <c r="Z37" s="37"/>
      <c r="AA37" s="37"/>
      <c r="AB37" s="37"/>
      <c r="AC37" s="37"/>
      <c r="AD37" s="37"/>
      <c r="AE37" s="37"/>
      <c r="AF37" s="37"/>
      <c r="AG37" s="37"/>
      <c r="AH37" s="37"/>
    </row>
    <row r="38" spans="1:34" x14ac:dyDescent="0.45">
      <c r="A38" s="9">
        <f>SUMIF(D118:D122,"&gt;=50")</f>
        <v>200</v>
      </c>
      <c r="B38" s="9"/>
      <c r="C38" s="1"/>
      <c r="D38" s="1"/>
      <c r="E38" s="1"/>
      <c r="F38" s="1"/>
      <c r="G38" s="1"/>
      <c r="H38" s="1"/>
      <c r="I38" s="38"/>
      <c r="J38" s="38"/>
      <c r="K38" s="38"/>
      <c r="L38" s="38"/>
      <c r="M38" s="38"/>
      <c r="N38" s="38"/>
      <c r="O38" s="38"/>
      <c r="P38" s="38"/>
      <c r="Q38" s="37"/>
      <c r="R38" s="37"/>
      <c r="S38" s="37"/>
      <c r="T38" s="37"/>
      <c r="U38" s="37"/>
      <c r="V38" s="37"/>
      <c r="W38" s="37"/>
      <c r="X38" s="37"/>
      <c r="Y38" s="37"/>
      <c r="Z38" s="37"/>
      <c r="AA38" s="37"/>
      <c r="AB38" s="37"/>
      <c r="AC38" s="37"/>
      <c r="AD38" s="37"/>
      <c r="AE38" s="37"/>
      <c r="AF38" s="37"/>
      <c r="AG38" s="37"/>
      <c r="AH38" s="37"/>
    </row>
    <row r="39" spans="1:34" x14ac:dyDescent="0.45">
      <c r="A39" s="9" t="s">
        <v>245</v>
      </c>
      <c r="B39" s="9"/>
      <c r="C39" s="1"/>
      <c r="D39" s="1"/>
      <c r="E39" s="1"/>
      <c r="F39" s="1"/>
      <c r="G39" s="1"/>
      <c r="H39" s="1"/>
      <c r="I39" s="38"/>
      <c r="J39" s="38"/>
      <c r="K39" s="38"/>
      <c r="L39" s="38"/>
      <c r="M39" s="38"/>
      <c r="N39" s="38"/>
      <c r="O39" s="38"/>
      <c r="P39" s="38"/>
      <c r="Q39" s="37"/>
      <c r="R39" s="37"/>
      <c r="S39" s="37"/>
      <c r="T39" s="37"/>
      <c r="U39" s="37"/>
      <c r="V39" s="37"/>
      <c r="W39" s="37"/>
      <c r="X39" s="37"/>
      <c r="Y39" s="37"/>
      <c r="Z39" s="37"/>
      <c r="AA39" s="37"/>
      <c r="AB39" s="37"/>
      <c r="AC39" s="37"/>
      <c r="AD39" s="37"/>
      <c r="AE39" s="37"/>
      <c r="AF39" s="37"/>
      <c r="AG39" s="37"/>
      <c r="AH39" s="37"/>
    </row>
    <row r="40" spans="1:34" ht="15" customHeight="1" x14ac:dyDescent="0.45">
      <c r="A40" s="36" t="s">
        <v>298</v>
      </c>
      <c r="B40" s="9"/>
      <c r="C40" s="1"/>
      <c r="D40" s="1"/>
      <c r="E40" s="1"/>
      <c r="F40" s="1"/>
      <c r="G40" s="1"/>
      <c r="H40" s="1"/>
      <c r="I40" s="38"/>
      <c r="J40" s="38"/>
      <c r="K40" s="38"/>
      <c r="L40" s="38"/>
      <c r="M40" s="38"/>
      <c r="N40" s="38"/>
      <c r="O40" s="38"/>
      <c r="P40" s="38"/>
      <c r="Q40" s="37"/>
      <c r="R40" s="37"/>
      <c r="S40" s="37"/>
      <c r="T40" s="37"/>
      <c r="U40" s="37"/>
      <c r="V40" s="37"/>
      <c r="W40" s="37"/>
      <c r="X40" s="37"/>
      <c r="Y40" s="37"/>
      <c r="Z40" s="37"/>
      <c r="AA40" s="37"/>
      <c r="AB40" s="37"/>
      <c r="AC40" s="37"/>
      <c r="AD40" s="37"/>
      <c r="AE40" s="37"/>
      <c r="AF40" s="37"/>
      <c r="AG40" s="37"/>
      <c r="AH40" s="37"/>
    </row>
    <row r="41" spans="1:34" x14ac:dyDescent="0.45">
      <c r="A41" s="9" t="s">
        <v>246</v>
      </c>
      <c r="B41" s="9"/>
      <c r="C41" s="1"/>
      <c r="D41" s="1"/>
      <c r="E41" s="1"/>
      <c r="F41" s="1"/>
      <c r="G41" s="1"/>
      <c r="H41" s="1"/>
      <c r="I41" s="38"/>
      <c r="J41" s="38"/>
      <c r="K41" s="38"/>
      <c r="L41" s="38"/>
      <c r="M41" s="38"/>
      <c r="N41" s="38"/>
      <c r="O41" s="38"/>
      <c r="P41" s="38"/>
      <c r="Q41" s="37"/>
      <c r="R41" s="37"/>
      <c r="S41" s="37"/>
      <c r="T41" s="37"/>
      <c r="U41" s="37"/>
      <c r="V41" s="37"/>
      <c r="W41" s="37"/>
      <c r="X41" s="37"/>
      <c r="Y41" s="37"/>
      <c r="Z41" s="37"/>
      <c r="AA41" s="37"/>
      <c r="AB41" s="37"/>
      <c r="AC41" s="37"/>
      <c r="AD41" s="37"/>
      <c r="AE41" s="37"/>
      <c r="AF41" s="37"/>
      <c r="AG41" s="37"/>
      <c r="AH41" s="37"/>
    </row>
    <row r="42" spans="1:34" x14ac:dyDescent="0.45">
      <c r="A42" s="9" t="s">
        <v>247</v>
      </c>
      <c r="B42" s="9"/>
      <c r="C42" s="38"/>
      <c r="D42" s="38"/>
      <c r="E42" s="38"/>
      <c r="F42" s="38"/>
      <c r="G42" s="38"/>
      <c r="H42" s="38"/>
      <c r="I42" s="38"/>
      <c r="J42" s="38"/>
      <c r="K42" s="38"/>
      <c r="L42" s="38"/>
      <c r="M42" s="38"/>
      <c r="N42" s="38"/>
      <c r="O42" s="38"/>
      <c r="P42" s="38"/>
      <c r="Q42" s="37"/>
      <c r="R42" s="37"/>
      <c r="S42" s="37"/>
      <c r="T42" s="37"/>
      <c r="U42" s="37"/>
      <c r="V42" s="37"/>
      <c r="W42" s="37"/>
      <c r="X42" s="37"/>
      <c r="Y42" s="37"/>
      <c r="Z42" s="37"/>
      <c r="AA42" s="37"/>
      <c r="AB42" s="37"/>
      <c r="AC42" s="37"/>
      <c r="AD42" s="37"/>
      <c r="AE42" s="37"/>
      <c r="AF42" s="37"/>
      <c r="AG42" s="37"/>
      <c r="AH42" s="37"/>
    </row>
    <row r="43" spans="1:34" x14ac:dyDescent="0.45">
      <c r="A43" s="9" t="s">
        <v>25</v>
      </c>
      <c r="B43" s="9"/>
      <c r="C43" s="38"/>
      <c r="D43" s="38"/>
      <c r="E43" s="38"/>
      <c r="F43" s="38"/>
      <c r="G43" s="38"/>
      <c r="H43" s="38"/>
      <c r="I43" s="38"/>
      <c r="J43" s="38"/>
      <c r="K43" s="38"/>
      <c r="L43" s="38"/>
      <c r="M43" s="38"/>
      <c r="N43" s="38"/>
      <c r="O43" s="38"/>
      <c r="P43" s="38"/>
      <c r="Q43" s="37"/>
      <c r="R43" s="37"/>
      <c r="S43" s="37"/>
      <c r="T43" s="37"/>
      <c r="U43" s="37"/>
      <c r="V43" s="37"/>
      <c r="W43" s="37"/>
      <c r="X43" s="37"/>
      <c r="Y43" s="37"/>
      <c r="Z43" s="37"/>
      <c r="AA43" s="37"/>
      <c r="AB43" s="37"/>
      <c r="AC43" s="37"/>
      <c r="AD43" s="37"/>
      <c r="AE43" s="37"/>
      <c r="AF43" s="37"/>
      <c r="AG43" s="37"/>
      <c r="AH43" s="37"/>
    </row>
    <row r="44" spans="1:34" x14ac:dyDescent="0.45">
      <c r="A44" s="9" t="s">
        <v>99</v>
      </c>
      <c r="B44" s="9"/>
      <c r="C44" s="38"/>
      <c r="D44" s="38"/>
      <c r="E44" s="38"/>
      <c r="F44" s="38"/>
      <c r="G44" s="38"/>
      <c r="H44" s="38"/>
      <c r="I44" s="38"/>
      <c r="J44" s="38"/>
      <c r="K44" s="38"/>
      <c r="L44" s="38"/>
      <c r="M44" s="38"/>
      <c r="N44" s="38"/>
      <c r="O44" s="38"/>
      <c r="P44" s="38"/>
      <c r="Q44" s="37"/>
      <c r="R44" s="37"/>
      <c r="S44" s="37"/>
      <c r="T44" s="37"/>
      <c r="U44" s="37"/>
      <c r="V44" s="37"/>
      <c r="W44" s="37"/>
      <c r="X44" s="37"/>
      <c r="Y44" s="37"/>
      <c r="Z44" s="37"/>
      <c r="AA44" s="37"/>
      <c r="AB44" s="37"/>
      <c r="AC44" s="37"/>
      <c r="AD44" s="37"/>
      <c r="AE44" s="37"/>
      <c r="AF44" s="37"/>
      <c r="AG44" s="37"/>
      <c r="AH44" s="37"/>
    </row>
    <row r="45" spans="1:34" x14ac:dyDescent="0.45">
      <c r="A45" s="9" t="s">
        <v>248</v>
      </c>
      <c r="B45" s="9"/>
      <c r="C45" s="38"/>
      <c r="D45" s="38"/>
      <c r="E45" s="38"/>
      <c r="F45" s="38"/>
      <c r="G45" s="38"/>
      <c r="H45" s="38"/>
      <c r="I45" s="38"/>
      <c r="J45" s="38"/>
      <c r="K45" s="38"/>
      <c r="L45" s="38"/>
      <c r="M45" s="38"/>
      <c r="N45" s="38"/>
      <c r="O45" s="38"/>
      <c r="P45" s="38"/>
      <c r="Q45" s="37"/>
      <c r="R45" s="37"/>
      <c r="S45" s="37"/>
      <c r="T45" s="37"/>
      <c r="U45" s="37"/>
      <c r="V45" s="37"/>
      <c r="W45" s="37"/>
      <c r="X45" s="37"/>
      <c r="Y45" s="37"/>
      <c r="Z45" s="37"/>
      <c r="AA45" s="37"/>
      <c r="AB45" s="37"/>
      <c r="AC45" s="37"/>
      <c r="AD45" s="37"/>
      <c r="AE45" s="37"/>
      <c r="AF45" s="37"/>
      <c r="AG45" s="37"/>
      <c r="AH45" s="37"/>
    </row>
    <row r="46" spans="1:34" x14ac:dyDescent="0.45">
      <c r="A46" s="9" t="s">
        <v>249</v>
      </c>
      <c r="B46" s="9"/>
      <c r="C46" s="38"/>
      <c r="D46" s="38"/>
      <c r="E46" s="38"/>
      <c r="F46" s="38"/>
      <c r="G46" s="38"/>
      <c r="H46" s="38"/>
      <c r="I46" s="38"/>
      <c r="J46" s="38"/>
      <c r="K46" s="38"/>
      <c r="L46" s="38"/>
      <c r="M46" s="38"/>
      <c r="N46" s="38"/>
      <c r="O46" s="38"/>
      <c r="P46" s="38"/>
      <c r="Q46" s="37"/>
      <c r="R46" s="37"/>
      <c r="S46" s="37"/>
      <c r="T46" s="37"/>
      <c r="U46" s="37"/>
      <c r="V46" s="37"/>
      <c r="W46" s="37"/>
      <c r="X46" s="37"/>
      <c r="Y46" s="37"/>
      <c r="Z46" s="37"/>
      <c r="AA46" s="37"/>
      <c r="AB46" s="37"/>
      <c r="AC46" s="37"/>
      <c r="AD46" s="37"/>
      <c r="AE46" s="37"/>
      <c r="AF46" s="37"/>
      <c r="AG46" s="37"/>
      <c r="AH46" s="37"/>
    </row>
    <row r="47" spans="1:34" x14ac:dyDescent="0.45">
      <c r="A47" s="9" t="s">
        <v>250</v>
      </c>
      <c r="B47" s="9"/>
      <c r="C47" s="38"/>
      <c r="D47" s="38"/>
      <c r="E47" s="38"/>
      <c r="F47" s="38"/>
      <c r="G47" s="38"/>
      <c r="H47" s="38"/>
      <c r="I47" s="38"/>
      <c r="J47" s="38"/>
      <c r="K47" s="38"/>
      <c r="L47" s="38"/>
      <c r="M47" s="38"/>
      <c r="N47" s="38"/>
      <c r="O47" s="38"/>
      <c r="P47" s="38"/>
      <c r="Q47" s="37"/>
      <c r="R47" s="37"/>
      <c r="S47" s="37"/>
      <c r="T47" s="37"/>
      <c r="U47" s="37"/>
      <c r="V47" s="37"/>
      <c r="W47" s="37"/>
      <c r="X47" s="37"/>
      <c r="Y47" s="37"/>
      <c r="Z47" s="37"/>
      <c r="AA47" s="37"/>
      <c r="AB47" s="37"/>
      <c r="AC47" s="37"/>
      <c r="AD47" s="37"/>
      <c r="AE47" s="37"/>
      <c r="AF47" s="37"/>
      <c r="AG47" s="37"/>
      <c r="AH47" s="37"/>
    </row>
    <row r="48" spans="1:34" x14ac:dyDescent="0.45">
      <c r="A48" s="9" t="s">
        <v>251</v>
      </c>
      <c r="B48" s="9"/>
      <c r="C48" s="38"/>
      <c r="D48" s="38"/>
      <c r="E48" s="38"/>
      <c r="F48" s="38"/>
      <c r="G48" s="38"/>
      <c r="H48" s="38"/>
      <c r="I48" s="38"/>
      <c r="J48" s="38"/>
      <c r="K48" s="38"/>
      <c r="L48" s="38"/>
      <c r="M48" s="38"/>
      <c r="N48" s="38"/>
      <c r="O48" s="38"/>
      <c r="P48" s="38"/>
      <c r="Q48" s="37"/>
      <c r="R48" s="37"/>
      <c r="S48" s="37"/>
      <c r="T48" s="37"/>
      <c r="U48" s="37"/>
      <c r="V48" s="37"/>
      <c r="W48" s="37"/>
      <c r="X48" s="37"/>
      <c r="Y48" s="37"/>
      <c r="Z48" s="37"/>
      <c r="AA48" s="37"/>
      <c r="AB48" s="37"/>
      <c r="AC48" s="37"/>
      <c r="AD48" s="37"/>
      <c r="AE48" s="37"/>
      <c r="AF48" s="37"/>
      <c r="AG48" s="37"/>
      <c r="AH48" s="37"/>
    </row>
    <row r="49" spans="1:34" x14ac:dyDescent="0.45">
      <c r="A49" s="9" t="s">
        <v>252</v>
      </c>
      <c r="B49" s="9"/>
      <c r="C49" s="7" t="s">
        <v>57</v>
      </c>
      <c r="D49" s="8" t="s">
        <v>73</v>
      </c>
      <c r="E49" s="39"/>
      <c r="F49" s="7" t="s">
        <v>57</v>
      </c>
      <c r="G49" s="7" t="s">
        <v>258</v>
      </c>
      <c r="H49" s="8" t="s">
        <v>73</v>
      </c>
      <c r="I49" s="38"/>
      <c r="J49" s="38"/>
      <c r="K49" s="38"/>
      <c r="L49" s="38"/>
      <c r="M49" s="38"/>
      <c r="N49" s="38"/>
      <c r="O49" s="38"/>
      <c r="P49" s="38"/>
      <c r="Q49" s="37"/>
      <c r="R49" s="37"/>
      <c r="S49" s="37"/>
      <c r="T49" s="37"/>
      <c r="U49" s="37"/>
      <c r="V49" s="37"/>
      <c r="W49" s="37"/>
      <c r="X49" s="37"/>
      <c r="Y49" s="37"/>
      <c r="Z49" s="37"/>
      <c r="AA49" s="37"/>
      <c r="AB49" s="37"/>
      <c r="AC49" s="37"/>
      <c r="AD49" s="37"/>
      <c r="AE49" s="37"/>
      <c r="AF49" s="37"/>
      <c r="AG49" s="37"/>
      <c r="AH49" s="37"/>
    </row>
    <row r="50" spans="1:34" x14ac:dyDescent="0.45">
      <c r="A50" s="9" t="s">
        <v>253</v>
      </c>
      <c r="B50" s="9"/>
      <c r="C50" s="40" t="s">
        <v>58</v>
      </c>
      <c r="D50" s="41">
        <v>50</v>
      </c>
      <c r="E50" s="39"/>
      <c r="F50" s="40" t="s">
        <v>58</v>
      </c>
      <c r="G50" s="40" t="s">
        <v>259</v>
      </c>
      <c r="H50" s="41">
        <v>50</v>
      </c>
      <c r="I50" s="38"/>
      <c r="J50" s="38"/>
      <c r="K50" s="38"/>
      <c r="L50" s="38"/>
      <c r="M50" s="38"/>
      <c r="N50" s="38"/>
      <c r="O50" s="38"/>
      <c r="P50" s="38"/>
      <c r="Q50" s="37"/>
      <c r="R50" s="37"/>
      <c r="S50" s="37"/>
      <c r="T50" s="37"/>
      <c r="U50" s="37"/>
      <c r="V50" s="37"/>
      <c r="W50" s="37"/>
      <c r="X50" s="37"/>
      <c r="Y50" s="37"/>
      <c r="Z50" s="37"/>
      <c r="AA50" s="37"/>
      <c r="AB50" s="37"/>
      <c r="AC50" s="37"/>
      <c r="AD50" s="37"/>
      <c r="AE50" s="37"/>
      <c r="AF50" s="37"/>
      <c r="AG50" s="37"/>
      <c r="AH50" s="37"/>
    </row>
    <row r="51" spans="1:34" x14ac:dyDescent="0.45">
      <c r="A51" s="9" t="s">
        <v>254</v>
      </c>
      <c r="B51" s="9"/>
      <c r="C51" s="40" t="s">
        <v>59</v>
      </c>
      <c r="D51" s="41">
        <v>20</v>
      </c>
      <c r="E51" s="39"/>
      <c r="F51" s="40" t="s">
        <v>59</v>
      </c>
      <c r="G51" s="40" t="s">
        <v>260</v>
      </c>
      <c r="H51" s="41">
        <v>20</v>
      </c>
      <c r="I51" s="38"/>
      <c r="J51" s="38"/>
      <c r="K51" s="38"/>
      <c r="L51" s="38"/>
      <c r="M51" s="38"/>
      <c r="N51" s="38"/>
      <c r="O51" s="38"/>
      <c r="P51" s="38"/>
      <c r="Q51" s="37"/>
      <c r="R51" s="37"/>
      <c r="S51" s="37"/>
      <c r="T51" s="37"/>
      <c r="U51" s="37"/>
      <c r="V51" s="37"/>
      <c r="W51" s="37"/>
      <c r="X51" s="37"/>
      <c r="Y51" s="37"/>
      <c r="Z51" s="37"/>
      <c r="AA51" s="37"/>
      <c r="AB51" s="37"/>
      <c r="AC51" s="37"/>
      <c r="AD51" s="37"/>
      <c r="AE51" s="37"/>
      <c r="AF51" s="37"/>
      <c r="AG51" s="37"/>
      <c r="AH51" s="37"/>
    </row>
    <row r="52" spans="1:34" x14ac:dyDescent="0.45">
      <c r="A52" s="9" t="s">
        <v>255</v>
      </c>
      <c r="B52" s="9"/>
      <c r="C52" s="40" t="s">
        <v>60</v>
      </c>
      <c r="D52" s="41">
        <v>60</v>
      </c>
      <c r="E52" s="39"/>
      <c r="F52" s="40" t="s">
        <v>60</v>
      </c>
      <c r="G52" s="40" t="s">
        <v>261</v>
      </c>
      <c r="H52" s="41">
        <v>60</v>
      </c>
      <c r="I52" s="38"/>
      <c r="J52" s="38"/>
      <c r="K52" s="38"/>
      <c r="L52" s="38"/>
      <c r="M52" s="38"/>
      <c r="N52" s="38"/>
      <c r="O52" s="38"/>
      <c r="P52" s="38"/>
      <c r="Q52" s="37"/>
      <c r="R52" s="37"/>
      <c r="S52" s="37"/>
      <c r="T52" s="37"/>
      <c r="U52" s="37"/>
      <c r="V52" s="37"/>
      <c r="W52" s="37"/>
      <c r="X52" s="37"/>
      <c r="Y52" s="37"/>
      <c r="Z52" s="37"/>
      <c r="AA52" s="37"/>
      <c r="AB52" s="37"/>
      <c r="AC52" s="37"/>
      <c r="AD52" s="37"/>
      <c r="AE52" s="37"/>
      <c r="AF52" s="37"/>
      <c r="AG52" s="37"/>
      <c r="AH52" s="37"/>
    </row>
    <row r="53" spans="1:34" x14ac:dyDescent="0.45">
      <c r="A53" s="9" t="s">
        <v>30</v>
      </c>
      <c r="B53" s="9"/>
      <c r="C53" s="40" t="s">
        <v>61</v>
      </c>
      <c r="D53" s="41">
        <v>40</v>
      </c>
      <c r="E53" s="39"/>
      <c r="F53" s="40" t="s">
        <v>61</v>
      </c>
      <c r="G53" s="40" t="s">
        <v>262</v>
      </c>
      <c r="H53" s="41">
        <v>40</v>
      </c>
      <c r="I53" s="38"/>
      <c r="J53" s="38"/>
      <c r="K53" s="38"/>
      <c r="L53" s="38"/>
      <c r="M53" s="38"/>
      <c r="N53" s="38"/>
      <c r="O53" s="38"/>
      <c r="P53" s="38"/>
      <c r="Q53" s="37"/>
      <c r="R53" s="37"/>
      <c r="S53" s="37"/>
      <c r="T53" s="37"/>
      <c r="U53" s="37"/>
      <c r="V53" s="37"/>
      <c r="W53" s="37"/>
      <c r="X53" s="37"/>
      <c r="Y53" s="37"/>
      <c r="Z53" s="37"/>
      <c r="AA53" s="37"/>
      <c r="AB53" s="37"/>
      <c r="AC53" s="37"/>
      <c r="AD53" s="37"/>
      <c r="AE53" s="37"/>
      <c r="AF53" s="37"/>
      <c r="AG53" s="37"/>
      <c r="AH53" s="37"/>
    </row>
    <row r="54" spans="1:34" x14ac:dyDescent="0.45">
      <c r="A54" s="9" t="s">
        <v>56</v>
      </c>
      <c r="B54" s="9"/>
      <c r="C54" s="40" t="s">
        <v>58</v>
      </c>
      <c r="D54" s="41">
        <v>50</v>
      </c>
      <c r="E54" s="39"/>
      <c r="F54" s="40" t="s">
        <v>58</v>
      </c>
      <c r="G54" s="40" t="s">
        <v>263</v>
      </c>
      <c r="H54" s="41">
        <v>50</v>
      </c>
      <c r="I54" s="38"/>
      <c r="J54" s="38"/>
      <c r="K54" s="38"/>
      <c r="L54" s="38"/>
      <c r="M54" s="38"/>
      <c r="N54" s="38"/>
      <c r="O54" s="38"/>
      <c r="P54" s="38"/>
      <c r="Q54" s="37"/>
      <c r="R54" s="37"/>
      <c r="S54" s="37"/>
      <c r="T54" s="37"/>
      <c r="U54" s="37"/>
      <c r="V54" s="37"/>
      <c r="W54" s="37"/>
      <c r="X54" s="37"/>
      <c r="Y54" s="37"/>
      <c r="Z54" s="37"/>
      <c r="AA54" s="37"/>
      <c r="AB54" s="37"/>
      <c r="AC54" s="37"/>
      <c r="AD54" s="37"/>
      <c r="AE54" s="37"/>
      <c r="AF54" s="37"/>
      <c r="AG54" s="37"/>
      <c r="AH54" s="37"/>
    </row>
    <row r="55" spans="1:34" x14ac:dyDescent="0.45">
      <c r="A55" s="9" t="s">
        <v>24</v>
      </c>
      <c r="B55" s="9"/>
      <c r="C55" s="40" t="s">
        <v>59</v>
      </c>
      <c r="D55" s="41">
        <v>20</v>
      </c>
      <c r="E55" s="39"/>
      <c r="F55" s="40" t="s">
        <v>59</v>
      </c>
      <c r="G55" s="40" t="s">
        <v>264</v>
      </c>
      <c r="H55" s="41">
        <v>20</v>
      </c>
      <c r="I55" s="38"/>
      <c r="J55" s="38"/>
      <c r="K55" s="38"/>
      <c r="L55" s="38"/>
      <c r="M55" s="38"/>
      <c r="N55" s="38"/>
      <c r="O55" s="38"/>
      <c r="P55" s="38"/>
      <c r="Q55" s="37"/>
      <c r="R55" s="37"/>
      <c r="S55" s="37"/>
      <c r="T55" s="37"/>
      <c r="U55" s="37"/>
      <c r="V55" s="37"/>
      <c r="W55" s="37"/>
      <c r="X55" s="37"/>
      <c r="Y55" s="37"/>
      <c r="Z55" s="37"/>
      <c r="AA55" s="37"/>
      <c r="AB55" s="37"/>
      <c r="AC55" s="37"/>
      <c r="AD55" s="37"/>
      <c r="AE55" s="37"/>
      <c r="AF55" s="37"/>
      <c r="AG55" s="37"/>
      <c r="AH55" s="37"/>
    </row>
    <row r="56" spans="1:34" x14ac:dyDescent="0.45">
      <c r="B56" s="9"/>
      <c r="C56" s="40" t="s">
        <v>60</v>
      </c>
      <c r="D56" s="41">
        <v>60</v>
      </c>
      <c r="E56" s="39"/>
      <c r="F56" s="40" t="s">
        <v>60</v>
      </c>
      <c r="G56" s="40" t="s">
        <v>265</v>
      </c>
      <c r="H56" s="41">
        <v>60</v>
      </c>
      <c r="I56" s="38"/>
      <c r="J56" s="38"/>
      <c r="K56" s="38"/>
      <c r="L56" s="38"/>
      <c r="M56" s="38"/>
      <c r="N56" s="38"/>
      <c r="O56" s="38"/>
      <c r="P56" s="38"/>
      <c r="Q56" s="37"/>
      <c r="R56" s="37"/>
      <c r="S56" s="37"/>
      <c r="T56" s="37"/>
      <c r="U56" s="37"/>
      <c r="V56" s="37"/>
      <c r="W56" s="37"/>
      <c r="X56" s="37"/>
      <c r="Y56" s="37"/>
      <c r="Z56" s="37"/>
      <c r="AA56" s="37"/>
      <c r="AB56" s="37"/>
      <c r="AC56" s="37"/>
      <c r="AD56" s="37"/>
      <c r="AE56" s="37"/>
      <c r="AF56" s="37"/>
      <c r="AG56" s="37"/>
      <c r="AH56" s="37"/>
    </row>
    <row r="57" spans="1:34" x14ac:dyDescent="0.45">
      <c r="B57" s="9"/>
      <c r="C57" s="40" t="s">
        <v>61</v>
      </c>
      <c r="D57" s="41">
        <v>40</v>
      </c>
      <c r="E57" s="39"/>
      <c r="F57" s="40" t="s">
        <v>61</v>
      </c>
      <c r="G57" s="40" t="s">
        <v>266</v>
      </c>
      <c r="H57" s="41">
        <v>40</v>
      </c>
      <c r="I57" s="38"/>
      <c r="J57" s="38"/>
      <c r="K57" s="38"/>
      <c r="L57" s="38"/>
      <c r="M57" s="38"/>
      <c r="N57" s="38"/>
      <c r="O57" s="38"/>
      <c r="P57" s="38"/>
      <c r="Q57" s="37"/>
      <c r="R57" s="37"/>
      <c r="S57" s="37"/>
      <c r="T57" s="37"/>
      <c r="U57" s="37"/>
      <c r="V57" s="37"/>
      <c r="W57" s="37"/>
      <c r="X57" s="37"/>
      <c r="Y57" s="37"/>
      <c r="Z57" s="37"/>
      <c r="AA57" s="37"/>
      <c r="AB57" s="37"/>
      <c r="AC57" s="37"/>
      <c r="AD57" s="37"/>
      <c r="AE57" s="37"/>
      <c r="AF57" s="37"/>
      <c r="AG57" s="37"/>
      <c r="AH57" s="37"/>
    </row>
    <row r="58" spans="1:34" x14ac:dyDescent="0.45">
      <c r="B58" s="9"/>
      <c r="C58" s="40" t="s">
        <v>58</v>
      </c>
      <c r="D58" s="41">
        <v>50</v>
      </c>
      <c r="E58" s="39"/>
      <c r="F58" s="40" t="s">
        <v>58</v>
      </c>
      <c r="G58" s="40" t="s">
        <v>263</v>
      </c>
      <c r="H58" s="41">
        <v>50</v>
      </c>
      <c r="I58" s="38"/>
      <c r="J58" s="38"/>
      <c r="K58" s="38"/>
      <c r="L58" s="38"/>
      <c r="M58" s="38"/>
      <c r="N58" s="38"/>
      <c r="O58" s="38"/>
      <c r="P58" s="38"/>
      <c r="Q58" s="37"/>
      <c r="R58" s="37"/>
      <c r="S58" s="37"/>
      <c r="T58" s="37"/>
      <c r="U58" s="37"/>
      <c r="V58" s="37"/>
      <c r="W58" s="37"/>
      <c r="X58" s="37"/>
      <c r="Y58" s="37"/>
      <c r="Z58" s="37"/>
      <c r="AA58" s="37"/>
      <c r="AB58" s="37"/>
      <c r="AC58" s="37"/>
      <c r="AD58" s="37"/>
      <c r="AE58" s="37"/>
      <c r="AF58" s="37"/>
      <c r="AG58" s="37"/>
      <c r="AH58" s="37"/>
    </row>
    <row r="59" spans="1:34" x14ac:dyDescent="0.45">
      <c r="B59" s="9"/>
      <c r="C59" s="40" t="s">
        <v>59</v>
      </c>
      <c r="D59" s="41">
        <v>20</v>
      </c>
      <c r="E59" s="39"/>
      <c r="F59" s="40" t="s">
        <v>59</v>
      </c>
      <c r="G59" s="40" t="s">
        <v>264</v>
      </c>
      <c r="H59" s="41">
        <v>20</v>
      </c>
      <c r="I59" s="38"/>
      <c r="J59" s="38"/>
      <c r="K59" s="38"/>
      <c r="L59" s="38"/>
      <c r="M59" s="38"/>
      <c r="N59" s="38"/>
      <c r="O59" s="38"/>
      <c r="P59" s="38"/>
      <c r="Q59" s="37"/>
      <c r="R59" s="37"/>
      <c r="S59" s="37"/>
      <c r="T59" s="37"/>
      <c r="U59" s="37"/>
      <c r="V59" s="37"/>
      <c r="W59" s="37"/>
      <c r="X59" s="37"/>
      <c r="Y59" s="37"/>
      <c r="Z59" s="37"/>
      <c r="AA59" s="37"/>
      <c r="AB59" s="37"/>
      <c r="AC59" s="37"/>
      <c r="AD59" s="37"/>
      <c r="AE59" s="37"/>
      <c r="AF59" s="37"/>
      <c r="AG59" s="37"/>
      <c r="AH59" s="37"/>
    </row>
    <row r="60" spans="1:34" x14ac:dyDescent="0.45">
      <c r="B60" s="9"/>
      <c r="C60" s="40" t="s">
        <v>60</v>
      </c>
      <c r="D60" s="41">
        <v>60</v>
      </c>
      <c r="E60" s="39"/>
      <c r="F60" s="40" t="s">
        <v>60</v>
      </c>
      <c r="G60" s="40" t="s">
        <v>261</v>
      </c>
      <c r="H60" s="41">
        <v>60</v>
      </c>
      <c r="I60" s="38"/>
      <c r="J60" s="38"/>
      <c r="K60" s="38"/>
      <c r="L60" s="38"/>
      <c r="M60" s="38"/>
      <c r="N60" s="38"/>
      <c r="O60" s="38"/>
      <c r="P60" s="38"/>
      <c r="Q60" s="37"/>
      <c r="R60" s="37"/>
      <c r="S60" s="37"/>
      <c r="T60" s="37"/>
      <c r="U60" s="37"/>
      <c r="V60" s="37"/>
      <c r="W60" s="37"/>
      <c r="X60" s="37"/>
      <c r="Y60" s="37"/>
      <c r="Z60" s="37"/>
      <c r="AA60" s="37"/>
      <c r="AB60" s="37"/>
      <c r="AC60" s="37"/>
      <c r="AD60" s="37"/>
      <c r="AE60" s="37"/>
      <c r="AF60" s="37"/>
      <c r="AG60" s="37"/>
      <c r="AH60" s="37"/>
    </row>
    <row r="61" spans="1:34" x14ac:dyDescent="0.45">
      <c r="B61" s="9"/>
      <c r="C61" s="40" t="s">
        <v>61</v>
      </c>
      <c r="D61" s="41">
        <v>40</v>
      </c>
      <c r="E61" s="39"/>
      <c r="F61" s="40" t="s">
        <v>61</v>
      </c>
      <c r="G61" s="40" t="s">
        <v>266</v>
      </c>
      <c r="H61" s="41">
        <v>40</v>
      </c>
      <c r="I61" s="38"/>
      <c r="J61" s="38"/>
      <c r="K61" s="38"/>
      <c r="L61" s="38"/>
      <c r="M61" s="38"/>
      <c r="N61" s="38"/>
      <c r="O61" s="38"/>
      <c r="P61" s="38"/>
      <c r="Q61" s="37"/>
      <c r="R61" s="37"/>
      <c r="S61" s="37"/>
      <c r="T61" s="37"/>
      <c r="U61" s="37"/>
      <c r="V61" s="37"/>
      <c r="W61" s="37"/>
      <c r="X61" s="37"/>
      <c r="Y61" s="37"/>
      <c r="Z61" s="37"/>
      <c r="AA61" s="37"/>
      <c r="AB61" s="37"/>
      <c r="AC61" s="37"/>
      <c r="AD61" s="37"/>
      <c r="AE61" s="37"/>
      <c r="AF61" s="37"/>
      <c r="AG61" s="37"/>
      <c r="AH61" s="37"/>
    </row>
    <row r="62" spans="1:34" x14ac:dyDescent="0.45">
      <c r="B62" s="9"/>
      <c r="C62" s="21"/>
      <c r="D62" s="21"/>
      <c r="E62" s="21"/>
      <c r="F62" s="21"/>
      <c r="G62" s="21"/>
      <c r="H62" s="21"/>
      <c r="I62" s="38"/>
      <c r="J62" s="38"/>
      <c r="K62" s="38"/>
      <c r="L62" s="38"/>
      <c r="M62" s="38"/>
      <c r="N62" s="38"/>
      <c r="O62" s="38"/>
      <c r="P62" s="38"/>
      <c r="Q62" s="37"/>
      <c r="R62" s="37"/>
      <c r="S62" s="37"/>
      <c r="T62" s="37"/>
      <c r="U62" s="37"/>
      <c r="V62" s="37"/>
      <c r="W62" s="37"/>
      <c r="X62" s="37"/>
      <c r="Y62" s="37"/>
      <c r="Z62" s="37"/>
      <c r="AA62" s="37"/>
      <c r="AB62" s="37"/>
      <c r="AC62" s="37"/>
      <c r="AD62" s="37"/>
      <c r="AE62" s="37"/>
      <c r="AF62" s="37"/>
      <c r="AG62" s="37"/>
      <c r="AH62" s="37"/>
    </row>
    <row r="63" spans="1:34" ht="14.65" thickBot="1" x14ac:dyDescent="0.5">
      <c r="B63" s="9"/>
      <c r="C63" s="38" t="s">
        <v>57</v>
      </c>
      <c r="D63" s="23" t="s">
        <v>257</v>
      </c>
      <c r="E63" s="39"/>
      <c r="F63" s="38" t="s">
        <v>57</v>
      </c>
      <c r="G63" s="38" t="s">
        <v>258</v>
      </c>
      <c r="H63" s="23" t="s">
        <v>269</v>
      </c>
      <c r="I63" s="38"/>
      <c r="J63" s="38"/>
      <c r="K63" s="38"/>
      <c r="L63" s="38"/>
      <c r="M63" s="38"/>
      <c r="N63" s="38"/>
      <c r="O63" s="38"/>
      <c r="P63" s="38"/>
      <c r="Q63" s="37"/>
      <c r="R63" s="37"/>
      <c r="S63" s="37"/>
      <c r="T63" s="37"/>
      <c r="U63" s="37"/>
      <c r="V63" s="37"/>
      <c r="W63" s="37"/>
      <c r="X63" s="37"/>
      <c r="Y63" s="37"/>
      <c r="Z63" s="37"/>
      <c r="AA63" s="37"/>
      <c r="AB63" s="37"/>
      <c r="AC63" s="37"/>
      <c r="AD63" s="37"/>
      <c r="AE63" s="37"/>
      <c r="AF63" s="37"/>
      <c r="AG63" s="37"/>
      <c r="AH63" s="37"/>
    </row>
    <row r="64" spans="1:34" ht="15" thickTop="1" thickBot="1" x14ac:dyDescent="0.5">
      <c r="B64" s="9"/>
      <c r="C64" s="46" t="s">
        <v>58</v>
      </c>
      <c r="D64" s="47">
        <f>COUNTIF(C50:C61,C64)</f>
        <v>3</v>
      </c>
      <c r="E64" s="39"/>
      <c r="F64" s="46" t="s">
        <v>59</v>
      </c>
      <c r="G64" s="46" t="s">
        <v>260</v>
      </c>
      <c r="H64" s="42">
        <f>COUNTIFS(F50:F61,F64,G50:G61,G64)</f>
        <v>1</v>
      </c>
      <c r="I64" s="38"/>
      <c r="J64" s="38"/>
      <c r="K64" s="38"/>
      <c r="L64" s="38"/>
      <c r="M64" s="38"/>
      <c r="N64" s="38"/>
      <c r="O64" s="38"/>
      <c r="P64" s="38"/>
      <c r="Q64" s="37"/>
      <c r="R64" s="37"/>
      <c r="S64" s="37"/>
      <c r="T64" s="37"/>
      <c r="U64" s="37"/>
      <c r="V64" s="37"/>
      <c r="W64" s="37"/>
      <c r="X64" s="37"/>
      <c r="Y64" s="37"/>
      <c r="Z64" s="37"/>
      <c r="AA64" s="37"/>
      <c r="AB64" s="37"/>
      <c r="AC64" s="37"/>
      <c r="AD64" s="37"/>
      <c r="AE64" s="37"/>
      <c r="AF64" s="37"/>
      <c r="AG64" s="37"/>
      <c r="AH64" s="37"/>
    </row>
    <row r="65" spans="2:34" ht="14.65" thickTop="1" x14ac:dyDescent="0.45">
      <c r="B65" s="9"/>
      <c r="C65" s="38"/>
      <c r="D65" s="38"/>
      <c r="E65" s="39"/>
      <c r="F65" s="38"/>
      <c r="G65" s="38"/>
      <c r="H65" s="38"/>
      <c r="I65" s="38"/>
      <c r="J65" s="38"/>
      <c r="K65" s="38"/>
      <c r="L65" s="38"/>
      <c r="M65" s="38"/>
      <c r="N65" s="38"/>
      <c r="O65" s="38"/>
      <c r="P65" s="38"/>
      <c r="Q65" s="37"/>
      <c r="R65" s="37"/>
      <c r="S65" s="37"/>
      <c r="T65" s="37"/>
      <c r="U65" s="37"/>
      <c r="V65" s="37"/>
      <c r="W65" s="37"/>
      <c r="X65" s="37"/>
      <c r="Y65" s="37"/>
      <c r="Z65" s="37"/>
      <c r="AA65" s="37"/>
      <c r="AB65" s="37"/>
      <c r="AC65" s="37"/>
      <c r="AD65" s="37"/>
      <c r="AE65" s="37"/>
      <c r="AF65" s="37"/>
      <c r="AG65" s="37"/>
      <c r="AH65" s="37"/>
    </row>
    <row r="66" spans="2:34" x14ac:dyDescent="0.45">
      <c r="B66" s="9"/>
      <c r="C66" s="1"/>
      <c r="D66" s="1"/>
      <c r="E66" s="1"/>
      <c r="F66" s="1"/>
      <c r="G66" s="1"/>
      <c r="H66" s="1"/>
      <c r="I66" s="38"/>
      <c r="J66" s="38"/>
      <c r="K66" s="38"/>
      <c r="L66" s="38"/>
      <c r="M66" s="38"/>
      <c r="N66" s="38"/>
      <c r="O66" s="38"/>
      <c r="P66" s="38"/>
      <c r="Q66" s="37"/>
      <c r="R66" s="37"/>
      <c r="S66" s="37"/>
      <c r="T66" s="37"/>
      <c r="U66" s="37"/>
      <c r="V66" s="37"/>
      <c r="W66" s="37"/>
      <c r="X66" s="37"/>
      <c r="Y66" s="37"/>
      <c r="Z66" s="37"/>
      <c r="AA66" s="37"/>
      <c r="AB66" s="37"/>
      <c r="AC66" s="37"/>
      <c r="AD66" s="37"/>
      <c r="AE66" s="37"/>
      <c r="AF66" s="37"/>
      <c r="AG66" s="37"/>
      <c r="AH66" s="37"/>
    </row>
    <row r="67" spans="2:34" x14ac:dyDescent="0.45">
      <c r="B67" s="9"/>
      <c r="C67" s="1"/>
      <c r="D67" s="1"/>
      <c r="E67" s="1"/>
      <c r="F67" s="1"/>
      <c r="G67" s="1"/>
      <c r="H67" s="1"/>
      <c r="I67" s="38"/>
      <c r="J67" s="38"/>
      <c r="K67" s="38"/>
      <c r="L67" s="38"/>
      <c r="M67" s="38"/>
      <c r="N67" s="38"/>
      <c r="O67" s="38"/>
      <c r="P67" s="38"/>
      <c r="Q67" s="37"/>
      <c r="R67" s="37"/>
      <c r="S67" s="37"/>
      <c r="T67" s="37"/>
      <c r="U67" s="37"/>
      <c r="V67" s="37"/>
      <c r="W67" s="37"/>
      <c r="X67" s="37"/>
      <c r="Y67" s="37"/>
      <c r="Z67" s="37"/>
      <c r="AA67" s="37"/>
      <c r="AB67" s="37"/>
      <c r="AC67" s="37"/>
      <c r="AD67" s="37"/>
      <c r="AE67" s="37"/>
      <c r="AF67" s="37"/>
      <c r="AG67" s="37"/>
      <c r="AH67" s="37"/>
    </row>
    <row r="68" spans="2:34" x14ac:dyDescent="0.45">
      <c r="B68" s="9"/>
      <c r="C68" s="1"/>
      <c r="D68" s="1"/>
      <c r="E68" s="1"/>
      <c r="F68" s="1"/>
      <c r="G68" s="1"/>
      <c r="H68" s="1"/>
      <c r="I68" s="38"/>
      <c r="J68" s="38"/>
      <c r="K68" s="38"/>
      <c r="L68" s="38"/>
      <c r="M68" s="38"/>
      <c r="N68" s="38"/>
      <c r="O68" s="38"/>
      <c r="P68" s="38"/>
      <c r="Q68" s="37"/>
      <c r="R68" s="37"/>
      <c r="S68" s="37"/>
      <c r="T68" s="37"/>
      <c r="U68" s="37"/>
      <c r="V68" s="37"/>
      <c r="W68" s="37"/>
      <c r="X68" s="37"/>
      <c r="Y68" s="37"/>
      <c r="Z68" s="37"/>
      <c r="AA68" s="37"/>
      <c r="AB68" s="37"/>
      <c r="AC68" s="37"/>
      <c r="AD68" s="37"/>
      <c r="AE68" s="37"/>
      <c r="AF68" s="37"/>
      <c r="AG68" s="37"/>
      <c r="AH68" s="37"/>
    </row>
    <row r="69" spans="2:34" x14ac:dyDescent="0.45">
      <c r="B69" s="9"/>
      <c r="C69" s="1"/>
      <c r="D69" s="1"/>
      <c r="E69" s="1"/>
      <c r="F69" s="1"/>
      <c r="G69" s="1"/>
      <c r="H69" s="1"/>
      <c r="I69" s="38"/>
      <c r="J69" s="38"/>
      <c r="K69" s="38"/>
      <c r="L69" s="38"/>
      <c r="M69" s="38"/>
      <c r="N69" s="38"/>
      <c r="O69" s="38"/>
      <c r="P69" s="38"/>
      <c r="Q69" s="37"/>
      <c r="R69" s="37"/>
      <c r="S69" s="37"/>
      <c r="T69" s="37"/>
      <c r="U69" s="37"/>
      <c r="V69" s="37"/>
      <c r="W69" s="37"/>
      <c r="X69" s="37"/>
      <c r="Y69" s="37"/>
      <c r="Z69" s="37"/>
      <c r="AA69" s="37"/>
      <c r="AB69" s="37"/>
      <c r="AC69" s="37"/>
      <c r="AD69" s="37"/>
      <c r="AE69" s="37"/>
      <c r="AF69" s="37"/>
      <c r="AG69" s="37"/>
      <c r="AH69" s="37"/>
    </row>
    <row r="70" spans="2:34" x14ac:dyDescent="0.45">
      <c r="B70" s="9"/>
      <c r="C70" s="1"/>
      <c r="D70" s="1"/>
      <c r="E70" s="1"/>
      <c r="F70" s="1"/>
      <c r="G70" s="1"/>
      <c r="H70" s="1"/>
      <c r="I70" s="38"/>
      <c r="J70" s="38"/>
      <c r="K70" s="38"/>
      <c r="L70" s="38"/>
      <c r="M70" s="38"/>
      <c r="N70" s="38"/>
      <c r="O70" s="38"/>
      <c r="P70" s="38"/>
      <c r="Q70" s="37"/>
      <c r="R70" s="37"/>
      <c r="S70" s="37"/>
      <c r="T70" s="37"/>
      <c r="U70" s="37"/>
      <c r="V70" s="37"/>
      <c r="W70" s="37"/>
      <c r="X70" s="37"/>
      <c r="Y70" s="37"/>
      <c r="Z70" s="37"/>
      <c r="AA70" s="37"/>
      <c r="AB70" s="37"/>
      <c r="AC70" s="37"/>
      <c r="AD70" s="37"/>
      <c r="AE70" s="37"/>
      <c r="AF70" s="37"/>
      <c r="AG70" s="37"/>
      <c r="AH70" s="37"/>
    </row>
    <row r="71" spans="2:34" x14ac:dyDescent="0.45">
      <c r="B71" s="9"/>
      <c r="C71" s="1"/>
      <c r="D71" s="1"/>
      <c r="E71" s="1"/>
      <c r="F71" s="1"/>
      <c r="G71" s="1"/>
      <c r="H71" s="1"/>
      <c r="I71" s="38"/>
      <c r="J71" s="38"/>
      <c r="K71" s="38"/>
      <c r="L71" s="38"/>
      <c r="M71" s="38"/>
      <c r="N71" s="38"/>
      <c r="O71" s="38"/>
      <c r="P71" s="38"/>
      <c r="Q71" s="37"/>
      <c r="R71" s="37"/>
      <c r="S71" s="37"/>
      <c r="T71" s="37"/>
      <c r="U71" s="37"/>
      <c r="V71" s="37"/>
      <c r="W71" s="37"/>
      <c r="X71" s="37"/>
      <c r="Y71" s="37"/>
      <c r="Z71" s="37"/>
      <c r="AA71" s="37"/>
      <c r="AB71" s="37"/>
      <c r="AC71" s="37"/>
      <c r="AD71" s="37"/>
      <c r="AE71" s="37"/>
      <c r="AF71" s="37"/>
      <c r="AG71" s="37"/>
      <c r="AH71" s="37"/>
    </row>
    <row r="72" spans="2:34" x14ac:dyDescent="0.45">
      <c r="B72" s="9"/>
      <c r="C72" s="1"/>
      <c r="D72" s="1"/>
      <c r="E72" s="1"/>
      <c r="F72" s="1"/>
      <c r="G72" s="1"/>
      <c r="H72" s="1"/>
      <c r="I72" s="38"/>
      <c r="J72" s="38"/>
      <c r="K72" s="38"/>
      <c r="L72" s="38"/>
      <c r="M72" s="38"/>
      <c r="N72" s="38"/>
      <c r="O72" s="38"/>
      <c r="P72" s="38"/>
      <c r="Q72" s="37"/>
      <c r="R72" s="37"/>
      <c r="S72" s="37"/>
      <c r="T72" s="37"/>
      <c r="U72" s="37"/>
      <c r="V72" s="37"/>
      <c r="W72" s="37"/>
      <c r="X72" s="37"/>
      <c r="Y72" s="37"/>
      <c r="Z72" s="37"/>
      <c r="AA72" s="37"/>
      <c r="AB72" s="37"/>
      <c r="AC72" s="37"/>
      <c r="AD72" s="37"/>
      <c r="AE72" s="37"/>
      <c r="AF72" s="37"/>
      <c r="AG72" s="37"/>
      <c r="AH72" s="37"/>
    </row>
    <row r="73" spans="2:34" x14ac:dyDescent="0.45">
      <c r="B73" s="9"/>
      <c r="C73" s="1"/>
      <c r="D73" s="1"/>
      <c r="E73" s="1"/>
      <c r="F73" s="1"/>
      <c r="G73" s="1"/>
      <c r="H73" s="1"/>
      <c r="I73" s="38"/>
      <c r="J73" s="38"/>
      <c r="K73" s="38"/>
      <c r="L73" s="38"/>
      <c r="M73" s="38"/>
      <c r="N73" s="38"/>
      <c r="O73" s="38"/>
      <c r="P73" s="38"/>
      <c r="Q73" s="37"/>
      <c r="R73" s="37"/>
      <c r="S73" s="37"/>
      <c r="T73" s="37"/>
      <c r="U73" s="37"/>
      <c r="V73" s="37"/>
      <c r="W73" s="37"/>
      <c r="X73" s="37"/>
      <c r="Y73" s="37"/>
      <c r="Z73" s="37"/>
      <c r="AA73" s="37"/>
      <c r="AB73" s="37"/>
      <c r="AC73" s="37"/>
      <c r="AD73" s="37"/>
      <c r="AE73" s="37"/>
      <c r="AF73" s="37"/>
      <c r="AG73" s="37"/>
      <c r="AH73" s="37"/>
    </row>
    <row r="74" spans="2:34" x14ac:dyDescent="0.45">
      <c r="B74" s="9"/>
      <c r="C74" s="1"/>
      <c r="D74" s="1"/>
      <c r="E74" s="1"/>
      <c r="F74" s="1"/>
      <c r="G74" s="1"/>
      <c r="H74" s="1"/>
      <c r="I74" s="38"/>
      <c r="J74" s="38"/>
      <c r="K74" s="38"/>
      <c r="L74" s="38"/>
      <c r="M74" s="38"/>
      <c r="N74" s="38"/>
      <c r="O74" s="38"/>
      <c r="P74" s="38"/>
      <c r="Q74" s="37"/>
      <c r="R74" s="37"/>
      <c r="S74" s="37"/>
      <c r="T74" s="37"/>
      <c r="U74" s="37"/>
      <c r="V74" s="37"/>
      <c r="W74" s="37"/>
      <c r="X74" s="37"/>
      <c r="Y74" s="37"/>
      <c r="Z74" s="37"/>
      <c r="AA74" s="37"/>
      <c r="AB74" s="37"/>
      <c r="AC74" s="37"/>
      <c r="AD74" s="37"/>
      <c r="AE74" s="37"/>
      <c r="AF74" s="37"/>
      <c r="AG74" s="37"/>
      <c r="AH74" s="37"/>
    </row>
    <row r="75" spans="2:34" x14ac:dyDescent="0.45">
      <c r="B75" s="9"/>
      <c r="C75" s="1"/>
      <c r="D75" s="1"/>
      <c r="E75" s="1"/>
      <c r="F75" s="1"/>
      <c r="G75" s="1"/>
      <c r="H75" s="1"/>
      <c r="I75" s="38"/>
      <c r="J75" s="38"/>
      <c r="K75" s="38"/>
      <c r="L75" s="38"/>
      <c r="M75" s="38"/>
      <c r="N75" s="38"/>
      <c r="O75" s="38"/>
      <c r="P75" s="38"/>
      <c r="Q75" s="37"/>
      <c r="R75" s="37"/>
      <c r="S75" s="37"/>
      <c r="T75" s="37"/>
      <c r="U75" s="37"/>
      <c r="V75" s="37"/>
      <c r="W75" s="37"/>
      <c r="X75" s="37"/>
      <c r="Y75" s="37"/>
      <c r="Z75" s="37"/>
      <c r="AA75" s="37"/>
      <c r="AB75" s="37"/>
      <c r="AC75" s="37"/>
      <c r="AD75" s="37"/>
      <c r="AE75" s="37"/>
      <c r="AF75" s="37"/>
      <c r="AG75" s="37"/>
      <c r="AH75" s="37"/>
    </row>
    <row r="76" spans="2:34" x14ac:dyDescent="0.45">
      <c r="B76" s="9"/>
      <c r="C76" s="1"/>
      <c r="D76" s="1"/>
      <c r="E76" s="1"/>
      <c r="F76" s="1"/>
      <c r="G76" s="1"/>
      <c r="H76" s="1"/>
      <c r="I76" s="38"/>
      <c r="J76" s="38"/>
      <c r="K76" s="38"/>
      <c r="L76" s="38"/>
      <c r="M76" s="38"/>
      <c r="N76" s="38"/>
      <c r="O76" s="38"/>
      <c r="P76" s="38"/>
      <c r="Q76" s="37"/>
      <c r="R76" s="37"/>
      <c r="S76" s="37"/>
      <c r="T76" s="37"/>
      <c r="U76" s="37"/>
      <c r="V76" s="37"/>
      <c r="W76" s="37"/>
      <c r="X76" s="37"/>
      <c r="Y76" s="37"/>
      <c r="Z76" s="37"/>
      <c r="AA76" s="37"/>
      <c r="AB76" s="37"/>
      <c r="AC76" s="37"/>
      <c r="AD76" s="37"/>
      <c r="AE76" s="37"/>
      <c r="AF76" s="37"/>
      <c r="AG76" s="37"/>
      <c r="AH76" s="37"/>
    </row>
    <row r="77" spans="2:34" x14ac:dyDescent="0.45">
      <c r="B77" s="9"/>
      <c r="C77" s="1"/>
      <c r="D77" s="1"/>
      <c r="E77" s="1"/>
      <c r="F77" s="1"/>
      <c r="G77" s="1"/>
      <c r="H77" s="1"/>
      <c r="I77" s="38"/>
      <c r="J77" s="38"/>
      <c r="K77" s="38"/>
      <c r="L77" s="38"/>
      <c r="M77" s="38"/>
      <c r="N77" s="38"/>
      <c r="O77" s="38"/>
      <c r="P77" s="38"/>
      <c r="Q77" s="37"/>
      <c r="R77" s="37"/>
      <c r="S77" s="37"/>
      <c r="T77" s="37"/>
      <c r="U77" s="37"/>
      <c r="V77" s="37"/>
      <c r="W77" s="37"/>
      <c r="X77" s="37"/>
      <c r="Y77" s="37"/>
      <c r="Z77" s="37"/>
      <c r="AA77" s="37"/>
      <c r="AB77" s="37"/>
      <c r="AC77" s="37"/>
      <c r="AD77" s="37"/>
      <c r="AE77" s="37"/>
      <c r="AF77" s="37"/>
      <c r="AG77" s="37"/>
      <c r="AH77" s="37"/>
    </row>
    <row r="78" spans="2:34" x14ac:dyDescent="0.45">
      <c r="B78" s="9"/>
      <c r="C78" s="1"/>
      <c r="D78" s="1"/>
      <c r="E78" s="1"/>
      <c r="F78" s="1"/>
      <c r="G78" s="1"/>
      <c r="H78" s="1"/>
      <c r="I78" s="38"/>
      <c r="J78" s="38"/>
      <c r="K78" s="38"/>
      <c r="L78" s="38"/>
      <c r="M78" s="38"/>
      <c r="N78" s="38"/>
      <c r="O78" s="38"/>
      <c r="P78" s="38"/>
      <c r="Q78" s="37"/>
      <c r="R78" s="37"/>
      <c r="S78" s="37"/>
      <c r="T78" s="37"/>
      <c r="U78" s="37"/>
      <c r="V78" s="37"/>
      <c r="W78" s="37"/>
      <c r="X78" s="37"/>
      <c r="Y78" s="37"/>
      <c r="Z78" s="37"/>
      <c r="AA78" s="37"/>
      <c r="AB78" s="37"/>
      <c r="AC78" s="37"/>
      <c r="AD78" s="37"/>
      <c r="AE78" s="37"/>
      <c r="AF78" s="37"/>
      <c r="AG78" s="37"/>
      <c r="AH78" s="37"/>
    </row>
    <row r="79" spans="2:34" x14ac:dyDescent="0.45">
      <c r="B79" s="9"/>
      <c r="C79" s="1"/>
      <c r="D79" s="1"/>
      <c r="E79" s="1"/>
      <c r="F79" s="1"/>
      <c r="G79" s="1"/>
      <c r="H79" s="1"/>
      <c r="I79" s="38"/>
      <c r="J79" s="38"/>
      <c r="K79" s="38"/>
      <c r="L79" s="38"/>
      <c r="M79" s="38"/>
      <c r="N79" s="38"/>
      <c r="O79" s="38"/>
      <c r="P79" s="38"/>
      <c r="Q79" s="37"/>
      <c r="R79" s="37"/>
      <c r="S79" s="37"/>
      <c r="T79" s="37"/>
      <c r="U79" s="37"/>
      <c r="V79" s="37"/>
      <c r="W79" s="37"/>
      <c r="X79" s="37"/>
      <c r="Y79" s="37"/>
      <c r="Z79" s="37"/>
      <c r="AA79" s="37"/>
      <c r="AB79" s="37"/>
      <c r="AC79" s="37"/>
      <c r="AD79" s="37"/>
      <c r="AE79" s="37"/>
      <c r="AF79" s="37"/>
      <c r="AG79" s="37"/>
      <c r="AH79" s="37"/>
    </row>
    <row r="80" spans="2:34" x14ac:dyDescent="0.45">
      <c r="B80" s="9"/>
      <c r="C80" s="1"/>
      <c r="D80" s="1"/>
      <c r="E80" s="1"/>
      <c r="F80" s="1"/>
      <c r="G80" s="1"/>
      <c r="H80" s="1"/>
      <c r="I80" s="38"/>
      <c r="J80" s="38"/>
      <c r="K80" s="38"/>
      <c r="L80" s="38"/>
      <c r="M80" s="38"/>
      <c r="N80" s="38"/>
      <c r="O80" s="38"/>
      <c r="P80" s="38"/>
      <c r="Q80" s="37"/>
      <c r="R80" s="37"/>
      <c r="S80" s="37"/>
      <c r="T80" s="37"/>
      <c r="U80" s="37"/>
      <c r="V80" s="37"/>
      <c r="W80" s="37"/>
      <c r="X80" s="37"/>
      <c r="Y80" s="37"/>
      <c r="Z80" s="37"/>
      <c r="AA80" s="37"/>
      <c r="AB80" s="37"/>
      <c r="AC80" s="37"/>
      <c r="AD80" s="37"/>
      <c r="AE80" s="37"/>
      <c r="AF80" s="37"/>
      <c r="AG80" s="37"/>
      <c r="AH80" s="37"/>
    </row>
    <row r="81" spans="2:34" x14ac:dyDescent="0.45">
      <c r="B81" s="9"/>
      <c r="C81" s="1"/>
      <c r="D81" s="1"/>
      <c r="E81" s="1"/>
      <c r="F81" s="1"/>
      <c r="G81" s="1"/>
      <c r="H81" s="1"/>
      <c r="I81" s="38"/>
      <c r="J81" s="38"/>
      <c r="K81" s="38"/>
      <c r="L81" s="38"/>
      <c r="M81" s="38"/>
      <c r="N81" s="38"/>
      <c r="O81" s="38"/>
      <c r="P81" s="38"/>
      <c r="Q81" s="37"/>
      <c r="R81" s="37"/>
      <c r="S81" s="37"/>
      <c r="T81" s="37"/>
      <c r="U81" s="37"/>
      <c r="V81" s="37"/>
      <c r="W81" s="37"/>
      <c r="X81" s="37"/>
      <c r="Y81" s="37"/>
      <c r="Z81" s="37"/>
      <c r="AA81" s="37"/>
      <c r="AB81" s="37"/>
      <c r="AC81" s="37"/>
      <c r="AD81" s="37"/>
      <c r="AE81" s="37"/>
      <c r="AF81" s="37"/>
      <c r="AG81" s="37"/>
      <c r="AH81" s="37"/>
    </row>
    <row r="82" spans="2:34" x14ac:dyDescent="0.45">
      <c r="B82" s="9"/>
      <c r="C82" s="1"/>
      <c r="D82" s="1"/>
      <c r="E82" s="1"/>
      <c r="F82" s="1"/>
      <c r="G82" s="1"/>
      <c r="H82" s="1"/>
      <c r="I82" s="38"/>
      <c r="J82" s="38"/>
      <c r="K82" s="38"/>
      <c r="L82" s="38"/>
      <c r="M82" s="38"/>
      <c r="N82" s="38"/>
      <c r="O82" s="38"/>
      <c r="P82" s="38"/>
      <c r="Q82" s="37"/>
      <c r="R82" s="37"/>
      <c r="S82" s="37"/>
      <c r="T82" s="37"/>
      <c r="U82" s="37"/>
      <c r="V82" s="37"/>
      <c r="W82" s="37"/>
      <c r="X82" s="37"/>
      <c r="Y82" s="37"/>
      <c r="Z82" s="37"/>
      <c r="AA82" s="37"/>
      <c r="AB82" s="37"/>
      <c r="AC82" s="37"/>
      <c r="AD82" s="37"/>
      <c r="AE82" s="37"/>
      <c r="AF82" s="37"/>
      <c r="AG82" s="37"/>
      <c r="AH82" s="37"/>
    </row>
    <row r="83" spans="2:34" x14ac:dyDescent="0.45">
      <c r="B83" s="9"/>
      <c r="C83" s="1"/>
      <c r="D83" s="1"/>
      <c r="E83" s="1"/>
      <c r="F83" s="1"/>
      <c r="G83" s="1"/>
      <c r="H83" s="1"/>
      <c r="I83" s="38"/>
      <c r="J83" s="38"/>
      <c r="K83" s="38"/>
      <c r="L83" s="38"/>
      <c r="M83" s="38"/>
      <c r="N83" s="38"/>
      <c r="O83" s="38"/>
      <c r="P83" s="38"/>
      <c r="Q83" s="37"/>
      <c r="R83" s="37"/>
      <c r="S83" s="37"/>
      <c r="T83" s="37"/>
      <c r="U83" s="37"/>
      <c r="V83" s="37"/>
      <c r="W83" s="37"/>
      <c r="X83" s="37"/>
      <c r="Y83" s="37"/>
      <c r="Z83" s="37"/>
      <c r="AA83" s="37"/>
      <c r="AB83" s="37"/>
      <c r="AC83" s="37"/>
      <c r="AD83" s="37"/>
      <c r="AE83" s="37"/>
      <c r="AF83" s="37"/>
      <c r="AG83" s="37"/>
      <c r="AH83" s="37"/>
    </row>
    <row r="84" spans="2:34" x14ac:dyDescent="0.45">
      <c r="B84" s="9"/>
      <c r="C84" s="1"/>
      <c r="D84" s="1"/>
      <c r="E84" s="1"/>
      <c r="F84" s="1"/>
      <c r="G84" s="1"/>
      <c r="H84" s="1"/>
      <c r="I84" s="38"/>
      <c r="J84" s="38"/>
      <c r="K84" s="38"/>
      <c r="L84" s="38"/>
      <c r="M84" s="38"/>
      <c r="N84" s="38"/>
      <c r="O84" s="38"/>
      <c r="P84" s="38"/>
      <c r="Q84" s="37"/>
      <c r="R84" s="37"/>
      <c r="S84" s="37"/>
      <c r="T84" s="37"/>
      <c r="U84" s="37"/>
      <c r="V84" s="37"/>
      <c r="W84" s="37"/>
      <c r="X84" s="37"/>
      <c r="Y84" s="37"/>
      <c r="Z84" s="37"/>
      <c r="AA84" s="37"/>
      <c r="AB84" s="37"/>
      <c r="AC84" s="37"/>
      <c r="AD84" s="37"/>
      <c r="AE84" s="37"/>
      <c r="AF84" s="37"/>
      <c r="AG84" s="37"/>
      <c r="AH84" s="37"/>
    </row>
    <row r="85" spans="2:34" x14ac:dyDescent="0.45">
      <c r="B85" s="9"/>
      <c r="F85" s="38"/>
      <c r="G85" s="38"/>
      <c r="H85" s="38"/>
      <c r="I85" s="38"/>
      <c r="J85" s="38"/>
      <c r="K85" s="38"/>
      <c r="L85" s="38"/>
      <c r="M85" s="38"/>
      <c r="N85" s="38"/>
      <c r="O85" s="38"/>
      <c r="P85" s="38"/>
      <c r="Q85" s="37"/>
      <c r="R85" s="37"/>
      <c r="S85" s="37"/>
      <c r="T85" s="37"/>
      <c r="U85" s="37"/>
      <c r="V85" s="37"/>
      <c r="W85" s="37"/>
      <c r="X85" s="37"/>
      <c r="Y85" s="37"/>
      <c r="Z85" s="37"/>
      <c r="AA85" s="37"/>
      <c r="AB85" s="37"/>
      <c r="AC85" s="37"/>
      <c r="AD85" s="37"/>
      <c r="AE85" s="37"/>
      <c r="AF85" s="37"/>
      <c r="AG85" s="37"/>
      <c r="AH85" s="37"/>
    </row>
    <row r="86" spans="2:34" x14ac:dyDescent="0.45">
      <c r="B86" s="9"/>
      <c r="F86" s="38"/>
      <c r="G86" s="38"/>
      <c r="H86" s="38"/>
      <c r="I86" s="38"/>
      <c r="J86" s="38"/>
      <c r="K86" s="38"/>
      <c r="L86" s="38"/>
      <c r="M86" s="38"/>
      <c r="N86" s="38"/>
      <c r="O86" s="38"/>
      <c r="P86" s="38"/>
      <c r="Q86" s="37"/>
      <c r="R86" s="37"/>
      <c r="S86" s="37"/>
      <c r="T86" s="37"/>
      <c r="U86" s="37"/>
      <c r="V86" s="37"/>
      <c r="W86" s="37"/>
      <c r="X86" s="37"/>
      <c r="Y86" s="37"/>
      <c r="Z86" s="37"/>
      <c r="AA86" s="37"/>
      <c r="AB86" s="37"/>
      <c r="AC86" s="37"/>
      <c r="AD86" s="37"/>
      <c r="AE86" s="37"/>
      <c r="AF86" s="37"/>
      <c r="AG86" s="37"/>
      <c r="AH86" s="37"/>
    </row>
    <row r="87" spans="2:34" x14ac:dyDescent="0.45">
      <c r="B87" s="9"/>
      <c r="F87" s="38"/>
      <c r="G87" s="38"/>
      <c r="H87" s="38"/>
      <c r="I87" s="38"/>
      <c r="J87" s="38"/>
      <c r="K87" s="38"/>
      <c r="L87" s="38"/>
      <c r="M87" s="38"/>
      <c r="N87" s="38"/>
      <c r="O87" s="38"/>
      <c r="P87" s="38"/>
      <c r="Q87" s="37"/>
      <c r="R87" s="37"/>
      <c r="S87" s="37"/>
      <c r="T87" s="37"/>
      <c r="U87" s="37"/>
      <c r="V87" s="37"/>
      <c r="W87" s="37"/>
      <c r="X87" s="37"/>
      <c r="Y87" s="37"/>
      <c r="Z87" s="37"/>
      <c r="AA87" s="37"/>
      <c r="AB87" s="37"/>
      <c r="AC87" s="37"/>
      <c r="AD87" s="37"/>
      <c r="AE87" s="37"/>
      <c r="AF87" s="37"/>
      <c r="AG87" s="37"/>
      <c r="AH87" s="37"/>
    </row>
    <row r="88" spans="2:34" x14ac:dyDescent="0.45">
      <c r="B88" s="9"/>
      <c r="F88" s="38"/>
      <c r="G88" s="38"/>
      <c r="H88" s="38"/>
      <c r="I88" s="38"/>
      <c r="J88" s="38"/>
      <c r="K88" s="38"/>
      <c r="L88" s="38"/>
      <c r="M88" s="38"/>
      <c r="N88" s="38"/>
      <c r="O88" s="38"/>
      <c r="P88" s="38"/>
      <c r="Q88" s="37"/>
      <c r="R88" s="37"/>
      <c r="S88" s="37"/>
      <c r="T88" s="37"/>
      <c r="U88" s="37"/>
      <c r="V88" s="37"/>
      <c r="W88" s="37"/>
      <c r="X88" s="37"/>
      <c r="Y88" s="37"/>
      <c r="Z88" s="37"/>
      <c r="AA88" s="37"/>
      <c r="AB88" s="37"/>
      <c r="AC88" s="37"/>
      <c r="AD88" s="37"/>
      <c r="AE88" s="37"/>
      <c r="AF88" s="37"/>
      <c r="AG88" s="37"/>
      <c r="AH88" s="37"/>
    </row>
    <row r="89" spans="2:34" x14ac:dyDescent="0.45">
      <c r="B89" s="9"/>
      <c r="F89" s="38"/>
      <c r="G89" s="38"/>
      <c r="H89" s="38"/>
      <c r="I89" s="38"/>
      <c r="J89" s="38"/>
      <c r="K89" s="38"/>
      <c r="L89" s="38"/>
      <c r="M89" s="38"/>
      <c r="N89" s="38"/>
      <c r="O89" s="38"/>
      <c r="P89" s="38"/>
      <c r="Q89" s="37"/>
      <c r="R89" s="37"/>
      <c r="S89" s="37"/>
      <c r="T89" s="37"/>
      <c r="U89" s="37"/>
      <c r="V89" s="37"/>
      <c r="W89" s="37"/>
      <c r="X89" s="37"/>
      <c r="Y89" s="37"/>
      <c r="Z89" s="37"/>
      <c r="AA89" s="37"/>
      <c r="AB89" s="37"/>
      <c r="AC89" s="37"/>
      <c r="AD89" s="37"/>
      <c r="AE89" s="37"/>
      <c r="AF89" s="37"/>
      <c r="AG89" s="37"/>
      <c r="AH89" s="37"/>
    </row>
    <row r="90" spans="2:34" ht="15" customHeight="1" x14ac:dyDescent="0.45">
      <c r="B90" s="9"/>
      <c r="F90" s="37"/>
      <c r="G90" s="37"/>
      <c r="H90" s="37"/>
      <c r="I90" s="37"/>
      <c r="J90" s="38"/>
      <c r="K90" s="38"/>
      <c r="L90" s="37"/>
      <c r="M90" s="37"/>
      <c r="N90" s="38"/>
      <c r="O90" s="37"/>
      <c r="P90" s="37"/>
      <c r="Q90" s="37"/>
      <c r="R90" s="37"/>
      <c r="S90" s="37"/>
      <c r="T90" s="37"/>
      <c r="U90" s="37"/>
      <c r="V90" s="37"/>
      <c r="W90" s="37"/>
      <c r="X90" s="37"/>
      <c r="Y90" s="37"/>
      <c r="Z90" s="37"/>
      <c r="AA90" s="37"/>
      <c r="AB90" s="37"/>
      <c r="AC90" s="37"/>
      <c r="AD90" s="37"/>
      <c r="AE90" s="37"/>
      <c r="AF90" s="37"/>
      <c r="AG90" s="37"/>
      <c r="AH90" s="37"/>
    </row>
    <row r="91" spans="2:34" ht="15" customHeight="1" x14ac:dyDescent="0.45">
      <c r="B91" s="9"/>
      <c r="C91" s="7" t="s">
        <v>57</v>
      </c>
      <c r="D91" s="7" t="s">
        <v>258</v>
      </c>
      <c r="E91" s="8" t="s">
        <v>73</v>
      </c>
      <c r="F91" s="37"/>
      <c r="G91" s="37"/>
      <c r="H91" s="37"/>
      <c r="I91" s="37"/>
      <c r="J91" s="38"/>
      <c r="K91" s="38"/>
      <c r="L91" s="37"/>
      <c r="M91" s="37"/>
      <c r="N91" s="38"/>
      <c r="O91" s="37"/>
      <c r="P91" s="37"/>
      <c r="Q91" s="37"/>
      <c r="R91" s="37"/>
      <c r="S91" s="37"/>
      <c r="T91" s="37"/>
      <c r="U91" s="37"/>
      <c r="V91" s="37"/>
      <c r="W91" s="37"/>
      <c r="X91" s="37"/>
      <c r="Y91" s="37"/>
      <c r="Z91" s="37"/>
      <c r="AA91" s="37"/>
      <c r="AB91" s="37"/>
      <c r="AC91" s="37"/>
      <c r="AD91" s="37"/>
      <c r="AE91" s="37"/>
      <c r="AF91" s="37"/>
      <c r="AG91" s="37"/>
      <c r="AH91" s="37"/>
    </row>
    <row r="92" spans="2:34" ht="15" customHeight="1" x14ac:dyDescent="0.45">
      <c r="B92" s="9"/>
      <c r="C92" s="40" t="s">
        <v>58</v>
      </c>
      <c r="D92" s="40" t="s">
        <v>259</v>
      </c>
      <c r="E92" s="41">
        <v>50</v>
      </c>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2:34" ht="15" customHeight="1" x14ac:dyDescent="0.45">
      <c r="B93" s="9"/>
      <c r="C93" s="40" t="s">
        <v>59</v>
      </c>
      <c r="D93" s="40" t="s">
        <v>260</v>
      </c>
      <c r="E93" s="41">
        <v>20</v>
      </c>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row>
    <row r="94" spans="2:34" ht="15" customHeight="1" x14ac:dyDescent="0.45">
      <c r="B94" s="9"/>
      <c r="C94" s="40" t="s">
        <v>60</v>
      </c>
      <c r="D94" s="40" t="s">
        <v>261</v>
      </c>
      <c r="E94" s="41">
        <v>60</v>
      </c>
      <c r="H94" s="38"/>
      <c r="I94" s="38"/>
      <c r="J94" s="38"/>
      <c r="K94" s="38"/>
      <c r="L94" s="37"/>
      <c r="M94" s="37"/>
      <c r="N94" s="37"/>
      <c r="O94" s="37"/>
      <c r="P94" s="37"/>
      <c r="Q94" s="37"/>
      <c r="R94" s="37"/>
      <c r="S94" s="37"/>
      <c r="T94" s="37"/>
      <c r="U94" s="37"/>
      <c r="V94" s="37"/>
      <c r="W94" s="37"/>
      <c r="X94" s="37"/>
      <c r="Y94" s="37"/>
      <c r="Z94" s="37"/>
      <c r="AA94" s="37"/>
      <c r="AB94" s="37"/>
      <c r="AC94" s="37"/>
      <c r="AD94" s="37"/>
      <c r="AE94" s="37"/>
      <c r="AF94" s="37"/>
      <c r="AG94" s="37"/>
      <c r="AH94" s="37"/>
    </row>
    <row r="95" spans="2:34" ht="15" customHeight="1" x14ac:dyDescent="0.45">
      <c r="B95" s="9"/>
      <c r="C95" s="40" t="s">
        <v>61</v>
      </c>
      <c r="D95" s="40" t="s">
        <v>262</v>
      </c>
      <c r="E95" s="41">
        <v>40</v>
      </c>
      <c r="H95" s="38"/>
      <c r="I95" s="38"/>
      <c r="J95" s="38"/>
      <c r="K95" s="38"/>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34" ht="15" customHeight="1" x14ac:dyDescent="0.45">
      <c r="B96" s="9"/>
      <c r="C96" s="40" t="s">
        <v>58</v>
      </c>
      <c r="D96" s="40" t="s">
        <v>263</v>
      </c>
      <c r="E96" s="41">
        <v>50</v>
      </c>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2:34" x14ac:dyDescent="0.45">
      <c r="B97" s="9"/>
      <c r="C97" s="40" t="s">
        <v>59</v>
      </c>
      <c r="D97" s="40" t="s">
        <v>264</v>
      </c>
      <c r="E97" s="41">
        <v>20</v>
      </c>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2:34" x14ac:dyDescent="0.45">
      <c r="B98" s="9"/>
      <c r="C98" s="40" t="s">
        <v>60</v>
      </c>
      <c r="D98" s="40" t="s">
        <v>265</v>
      </c>
      <c r="E98" s="41">
        <v>60</v>
      </c>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2:34" x14ac:dyDescent="0.45">
      <c r="B99" s="9"/>
      <c r="C99" s="40" t="s">
        <v>61</v>
      </c>
      <c r="D99" s="40" t="s">
        <v>266</v>
      </c>
      <c r="E99" s="41">
        <v>40</v>
      </c>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2:34" x14ac:dyDescent="0.45">
      <c r="B100" s="9"/>
      <c r="C100" s="40" t="s">
        <v>58</v>
      </c>
      <c r="D100" s="40" t="s">
        <v>263</v>
      </c>
      <c r="E100" s="41">
        <v>50</v>
      </c>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2:34" x14ac:dyDescent="0.45">
      <c r="B101" s="9"/>
      <c r="C101" s="40" t="s">
        <v>59</v>
      </c>
      <c r="D101" s="40" t="s">
        <v>264</v>
      </c>
      <c r="E101" s="41">
        <v>20</v>
      </c>
      <c r="F101" s="37"/>
      <c r="G101" s="37"/>
    </row>
    <row r="102" spans="2:34" ht="15" customHeight="1" x14ac:dyDescent="0.45">
      <c r="B102" s="9"/>
      <c r="C102" s="40" t="s">
        <v>60</v>
      </c>
      <c r="D102" s="40" t="s">
        <v>261</v>
      </c>
      <c r="E102" s="41">
        <v>60</v>
      </c>
      <c r="F102" s="37"/>
      <c r="G102" s="37"/>
    </row>
    <row r="103" spans="2:34" ht="15" customHeight="1" x14ac:dyDescent="0.45">
      <c r="B103" s="9"/>
      <c r="C103" s="40" t="s">
        <v>61</v>
      </c>
      <c r="D103" s="40" t="s">
        <v>266</v>
      </c>
      <c r="E103" s="41">
        <v>40</v>
      </c>
      <c r="F103" s="37"/>
      <c r="G103" s="37"/>
    </row>
    <row r="104" spans="2:34" ht="15" customHeight="1" x14ac:dyDescent="0.45">
      <c r="B104" s="9"/>
      <c r="C104" s="38"/>
      <c r="D104" s="38"/>
      <c r="E104" s="39"/>
    </row>
    <row r="105" spans="2:34" ht="15" customHeight="1" thickBot="1" x14ac:dyDescent="0.5">
      <c r="B105" s="9"/>
      <c r="C105" s="38" t="s">
        <v>57</v>
      </c>
      <c r="D105" s="38" t="s">
        <v>258</v>
      </c>
      <c r="E105" s="23" t="s">
        <v>267</v>
      </c>
    </row>
    <row r="106" spans="2:34" ht="15" customHeight="1" thickTop="1" thickBot="1" x14ac:dyDescent="0.5">
      <c r="B106" s="9"/>
      <c r="C106" s="46" t="s">
        <v>61</v>
      </c>
      <c r="D106" s="46" t="s">
        <v>266</v>
      </c>
      <c r="E106" s="42">
        <f>AVERAGEIFS(E92:E103,C92:C103,C106,D92:D103,D106)</f>
        <v>40</v>
      </c>
    </row>
    <row r="107" spans="2:34" ht="15" customHeight="1" thickTop="1" x14ac:dyDescent="0.45">
      <c r="B107" s="9"/>
      <c r="E107" s="37"/>
    </row>
    <row r="108" spans="2:34" x14ac:dyDescent="0.45">
      <c r="E108" s="37"/>
    </row>
    <row r="109" spans="2:34" x14ac:dyDescent="0.45">
      <c r="E109" s="37"/>
    </row>
    <row r="110" spans="2:34" x14ac:dyDescent="0.45">
      <c r="E110" s="37"/>
    </row>
    <row r="117" spans="3:4" x14ac:dyDescent="0.45">
      <c r="C117" s="7" t="s">
        <v>63</v>
      </c>
      <c r="D117" s="8" t="s">
        <v>73</v>
      </c>
    </row>
    <row r="118" spans="3:4" x14ac:dyDescent="0.45">
      <c r="C118" s="13" t="s">
        <v>64</v>
      </c>
      <c r="D118" s="13">
        <v>50</v>
      </c>
    </row>
    <row r="119" spans="3:4" x14ac:dyDescent="0.45">
      <c r="C119" s="13" t="s">
        <v>65</v>
      </c>
      <c r="D119" s="13">
        <v>100</v>
      </c>
    </row>
    <row r="120" spans="3:4" x14ac:dyDescent="0.45">
      <c r="C120" s="13" t="s">
        <v>66</v>
      </c>
      <c r="D120" s="13">
        <v>40</v>
      </c>
    </row>
    <row r="121" spans="3:4" x14ac:dyDescent="0.45">
      <c r="C121" s="13" t="s">
        <v>67</v>
      </c>
      <c r="D121" s="13">
        <v>50</v>
      </c>
    </row>
    <row r="122" spans="3:4" ht="14.65" thickBot="1" x14ac:dyDescent="0.5">
      <c r="C122" s="13" t="s">
        <v>68</v>
      </c>
      <c r="D122" s="13">
        <v>20</v>
      </c>
    </row>
    <row r="123" spans="3:4" ht="15" thickTop="1" thickBot="1" x14ac:dyDescent="0.5">
      <c r="C123" s="51"/>
      <c r="D123" s="52">
        <f>SUMIF(D118:D122,"&gt;=50")</f>
        <v>200</v>
      </c>
    </row>
    <row r="124" spans="3:4" ht="14.65" thickTop="1" x14ac:dyDescent="0.45"/>
  </sheetData>
  <dataValidations count="2">
    <dataValidation type="list" allowBlank="1" showInputMessage="1" showErrorMessage="1" sqref="C17 F64 F17 C64 C106" xr:uid="{00000000-0002-0000-0900-000000000000}">
      <formula1>seznam_Ovoce</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4.25" x14ac:dyDescent="0.45"/>
  <cols>
    <col min="1" max="1" width="13" customWidth="1"/>
    <col min="2" max="2" width="82.86328125" customWidth="1"/>
    <col min="3" max="4" width="13.1328125" customWidth="1"/>
  </cols>
  <sheetData>
    <row r="1" spans="1:4" ht="60" customHeight="1" x14ac:dyDescent="0.45">
      <c r="A1" s="25" t="s">
        <v>270</v>
      </c>
      <c r="C1" s="69"/>
      <c r="D1" s="81"/>
    </row>
    <row r="2" spans="1:4" x14ac:dyDescent="0.45">
      <c r="A2" s="25" t="s">
        <v>271</v>
      </c>
    </row>
    <row r="3" spans="1:4" ht="15" customHeight="1" x14ac:dyDescent="0.45">
      <c r="A3" s="27" t="s">
        <v>272</v>
      </c>
    </row>
    <row r="4" spans="1:4" ht="15" customHeight="1" x14ac:dyDescent="0.45">
      <c r="A4" s="27" t="s">
        <v>273</v>
      </c>
      <c r="C4" s="31" t="s">
        <v>57</v>
      </c>
      <c r="D4" s="29" t="s">
        <v>73</v>
      </c>
    </row>
    <row r="5" spans="1:4" ht="15" customHeight="1" x14ac:dyDescent="0.45">
      <c r="A5" s="27" t="s">
        <v>274</v>
      </c>
      <c r="C5" s="40" t="s">
        <v>58</v>
      </c>
      <c r="D5" s="41">
        <v>50</v>
      </c>
    </row>
    <row r="6" spans="1:4" x14ac:dyDescent="0.45">
      <c r="A6" s="25" t="s">
        <v>275</v>
      </c>
      <c r="C6" s="40" t="s">
        <v>59</v>
      </c>
      <c r="D6" s="41">
        <v>20</v>
      </c>
    </row>
    <row r="7" spans="1:4" ht="15" customHeight="1" x14ac:dyDescent="0.45">
      <c r="A7" s="27" t="s">
        <v>276</v>
      </c>
      <c r="C7" s="40" t="s">
        <v>60</v>
      </c>
      <c r="D7" s="41">
        <v>60</v>
      </c>
    </row>
    <row r="8" spans="1:4" ht="15" customHeight="1" x14ac:dyDescent="0.45">
      <c r="A8" s="25" t="s">
        <v>23</v>
      </c>
      <c r="C8" s="40" t="s">
        <v>61</v>
      </c>
      <c r="D8" s="41">
        <v>40</v>
      </c>
    </row>
    <row r="9" spans="1:4" ht="15" customHeight="1" thickBot="1" x14ac:dyDescent="0.5">
      <c r="A9" s="25" t="s">
        <v>24</v>
      </c>
      <c r="C9" s="38"/>
      <c r="D9" s="38"/>
    </row>
    <row r="10" spans="1:4" ht="15" thickTop="1" thickBot="1" x14ac:dyDescent="0.5">
      <c r="A10" s="25" t="s">
        <v>25</v>
      </c>
      <c r="C10" s="54" t="s">
        <v>58</v>
      </c>
      <c r="D10" s="42">
        <f>VLOOKUP(C10,C5:D8,2,FALSE)</f>
        <v>50</v>
      </c>
    </row>
    <row r="11" spans="1:4" ht="14.65" thickTop="1" x14ac:dyDescent="0.45">
      <c r="A11" s="25" t="s">
        <v>27</v>
      </c>
    </row>
    <row r="12" spans="1:4" x14ac:dyDescent="0.45">
      <c r="A12" s="25" t="s">
        <v>277</v>
      </c>
    </row>
    <row r="13" spans="1:4" x14ac:dyDescent="0.45">
      <c r="A13" s="25" t="s">
        <v>278</v>
      </c>
    </row>
    <row r="14" spans="1:4" x14ac:dyDescent="0.45">
      <c r="A14" s="25" t="s">
        <v>30</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4.25" x14ac:dyDescent="0.45"/>
  <cols>
    <col min="1" max="1" width="13" customWidth="1"/>
    <col min="2" max="2" width="82.86328125" customWidth="1"/>
    <col min="3" max="3" width="13.265625" customWidth="1"/>
    <col min="4" max="4" width="18.59765625" bestFit="1" customWidth="1"/>
  </cols>
  <sheetData>
    <row r="1" spans="1:4" ht="60" customHeight="1" x14ac:dyDescent="0.45">
      <c r="A1" s="25" t="s">
        <v>279</v>
      </c>
      <c r="C1" s="69"/>
      <c r="D1" s="86"/>
    </row>
    <row r="2" spans="1:4" ht="15" customHeight="1" x14ac:dyDescent="0.45">
      <c r="A2" s="25" t="s">
        <v>280</v>
      </c>
      <c r="C2" s="85"/>
      <c r="D2" s="85"/>
    </row>
    <row r="3" spans="1:4" x14ac:dyDescent="0.45">
      <c r="A3" s="25" t="s">
        <v>281</v>
      </c>
      <c r="C3" s="31" t="s">
        <v>57</v>
      </c>
      <c r="D3" s="29" t="s">
        <v>73</v>
      </c>
    </row>
    <row r="4" spans="1:4" x14ac:dyDescent="0.45">
      <c r="A4" s="25" t="s">
        <v>282</v>
      </c>
      <c r="C4" s="104" t="s">
        <v>58</v>
      </c>
      <c r="D4" s="105">
        <v>50</v>
      </c>
    </row>
    <row r="5" spans="1:4" x14ac:dyDescent="0.45">
      <c r="A5" s="25" t="s">
        <v>283</v>
      </c>
      <c r="C5" s="104" t="s">
        <v>59</v>
      </c>
      <c r="D5" s="105">
        <v>20</v>
      </c>
    </row>
    <row r="6" spans="1:4" x14ac:dyDescent="0.45">
      <c r="A6" s="25" t="s">
        <v>284</v>
      </c>
      <c r="C6" s="104" t="s">
        <v>60</v>
      </c>
      <c r="D6" s="105">
        <v>60</v>
      </c>
    </row>
    <row r="7" spans="1:4" ht="15" customHeight="1" x14ac:dyDescent="0.45">
      <c r="A7" s="27" t="s">
        <v>285</v>
      </c>
      <c r="C7" s="104" t="s">
        <v>61</v>
      </c>
      <c r="D7" s="105">
        <v>40</v>
      </c>
    </row>
    <row r="8" spans="1:4" ht="14.65" thickBot="1" x14ac:dyDescent="0.5">
      <c r="A8" s="25" t="s">
        <v>23</v>
      </c>
      <c r="C8" s="38"/>
      <c r="D8" s="38"/>
    </row>
    <row r="9" spans="1:4" ht="15" thickTop="1" thickBot="1" x14ac:dyDescent="0.5">
      <c r="A9" s="25" t="s">
        <v>24</v>
      </c>
      <c r="C9" s="84" t="s">
        <v>190</v>
      </c>
      <c r="D9" s="42" t="e">
        <f>VLOOKUP(C9,C3:D7,2,FALSE)</f>
        <v>#N/A</v>
      </c>
    </row>
    <row r="10" spans="1:4" ht="14.65" thickTop="1" x14ac:dyDescent="0.45">
      <c r="A10" s="25" t="s">
        <v>25</v>
      </c>
    </row>
    <row r="11" spans="1:4" x14ac:dyDescent="0.45">
      <c r="A11" s="25" t="s">
        <v>286</v>
      </c>
    </row>
    <row r="12" spans="1:4" x14ac:dyDescent="0.45">
      <c r="A12" s="25" t="s">
        <v>287</v>
      </c>
    </row>
    <row r="13" spans="1:4" x14ac:dyDescent="0.45">
      <c r="A13" s="25" t="s">
        <v>288</v>
      </c>
    </row>
    <row r="14" spans="1:4" x14ac:dyDescent="0.45">
      <c r="A14" s="25" t="s">
        <v>30</v>
      </c>
    </row>
    <row r="30" spans="3:4" x14ac:dyDescent="0.45">
      <c r="C30" s="31" t="s">
        <v>57</v>
      </c>
      <c r="D30" s="29" t="s">
        <v>73</v>
      </c>
    </row>
    <row r="31" spans="3:4" x14ac:dyDescent="0.45">
      <c r="C31" s="104" t="s">
        <v>58</v>
      </c>
      <c r="D31" s="105">
        <v>50</v>
      </c>
    </row>
    <row r="32" spans="3:4" x14ac:dyDescent="0.45">
      <c r="C32" s="104" t="s">
        <v>59</v>
      </c>
      <c r="D32" s="105">
        <v>20</v>
      </c>
    </row>
    <row r="33" spans="3:4" x14ac:dyDescent="0.45">
      <c r="C33" s="104" t="s">
        <v>60</v>
      </c>
      <c r="D33" s="105">
        <v>60</v>
      </c>
    </row>
    <row r="34" spans="3:4" x14ac:dyDescent="0.45">
      <c r="C34" s="104" t="s">
        <v>61</v>
      </c>
      <c r="D34" s="105">
        <v>40</v>
      </c>
    </row>
    <row r="35" spans="3:4" ht="14.65" thickBot="1" x14ac:dyDescent="0.5"/>
    <row r="36" spans="3:4" ht="15" thickTop="1" thickBot="1" x14ac:dyDescent="0.5">
      <c r="C36" s="84" t="s">
        <v>197</v>
      </c>
      <c r="D36" s="42" t="e">
        <f ca="1">sume(D31:D34)</f>
        <v>#NAME?</v>
      </c>
    </row>
    <row r="37" spans="3:4" ht="14.65" thickTop="1" x14ac:dyDescent="0.45"/>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6"/>
  <sheetViews>
    <sheetView showGridLines="0" tabSelected="1" zoomScaleNormal="100" workbookViewId="0"/>
  </sheetViews>
  <sheetFormatPr defaultColWidth="8.86328125" defaultRowHeight="15" customHeight="1" x14ac:dyDescent="0.45"/>
  <cols>
    <col min="1" max="1" width="8.86328125" style="9"/>
    <col min="2" max="2" width="95.1328125" style="32" customWidth="1"/>
    <col min="3" max="16384" width="8.86328125" style="32"/>
  </cols>
  <sheetData>
    <row r="1" spans="1:2" ht="60" customHeight="1" x14ac:dyDescent="0.45">
      <c r="A1" s="9" t="s">
        <v>289</v>
      </c>
    </row>
    <row r="2" spans="1:2" s="33" customFormat="1" ht="15" customHeight="1" x14ac:dyDescent="0.7">
      <c r="A2" s="9" t="s">
        <v>290</v>
      </c>
      <c r="B2" s="32"/>
    </row>
    <row r="3" spans="1:2" s="33" customFormat="1" ht="15" customHeight="1" x14ac:dyDescent="0.7">
      <c r="A3" s="9" t="s">
        <v>291</v>
      </c>
      <c r="B3" s="32"/>
    </row>
    <row r="4" spans="1:2" s="34" customFormat="1" ht="15" customHeight="1" x14ac:dyDescent="1.1499999999999999">
      <c r="A4" s="9" t="s">
        <v>292</v>
      </c>
      <c r="B4" s="32"/>
    </row>
    <row r="5" spans="1:2" s="35" customFormat="1" ht="15" customHeight="1" x14ac:dyDescent="0.45">
      <c r="A5" s="9" t="s">
        <v>293</v>
      </c>
      <c r="B5" s="32"/>
    </row>
    <row r="6" spans="1:2" s="35" customFormat="1" ht="15" customHeight="1" x14ac:dyDescent="0.45">
      <c r="A6" s="36" t="s">
        <v>294</v>
      </c>
      <c r="B6" s="32"/>
    </row>
  </sheetData>
  <hyperlinks>
    <hyperlink ref="A4" r:id="rId1" tooltip="Pomocí této možnosti získáte další informace o LinkedIn Learning." display="http://go.microsoft.com/fwlink/?LinkId=846285" xr:uid="{00000000-0004-0000-0C00-000000000000}"/>
    <hyperlink ref="A5" r:id="rId2" tooltip="Pomocí této možnosti získáte další informace o komunitě." display="http://go.microsoft.com/fwlink/?LinkId=844969" xr:uid="{00000000-0004-0000-0C00-000001000000}"/>
    <hyperlink ref="A6" r:id="rId3" tooltip="Pomocí této možnosti získáte další informace o dalších novinkách." display="http://go.microsoft.com/fwlink/?LinkId=846286" xr:uid="{00000000-0004-0000-0C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328125" defaultRowHeight="14.25" x14ac:dyDescent="0.45"/>
  <cols>
    <col min="1" max="1" width="12.73046875" style="25" customWidth="1"/>
    <col min="2" max="2" width="82.86328125" style="21" customWidth="1"/>
    <col min="3" max="3" width="15.73046875" style="21" bestFit="1" customWidth="1"/>
    <col min="4" max="4" width="2.265625" style="21" customWidth="1"/>
    <col min="5" max="5" width="18" style="21" bestFit="1" customWidth="1"/>
    <col min="6" max="6" width="15.73046875" style="21" customWidth="1"/>
    <col min="7" max="7" width="13.265625" style="21" customWidth="1"/>
    <col min="8" max="10" width="9.1328125" style="21"/>
    <col min="11" max="11" width="9.1328125" style="21" customWidth="1"/>
    <col min="12" max="16384" width="9.1328125" style="21"/>
  </cols>
  <sheetData>
    <row r="1" spans="1:7" ht="60" customHeight="1" x14ac:dyDescent="0.45">
      <c r="A1" s="25" t="s">
        <v>3</v>
      </c>
      <c r="C1" s="65"/>
      <c r="D1" s="66"/>
      <c r="E1" s="66"/>
      <c r="F1" s="66"/>
    </row>
    <row r="2" spans="1:7" ht="14.65" thickBot="1" x14ac:dyDescent="0.5">
      <c r="A2" s="25" t="s">
        <v>4</v>
      </c>
      <c r="C2" s="67" t="s">
        <v>31</v>
      </c>
      <c r="E2" s="7" t="s">
        <v>32</v>
      </c>
      <c r="F2" s="8" t="s">
        <v>38</v>
      </c>
      <c r="G2" s="8" t="s">
        <v>39</v>
      </c>
    </row>
    <row r="3" spans="1:7" ht="15" thickTop="1" thickBot="1" x14ac:dyDescent="0.5">
      <c r="A3" s="25" t="s">
        <v>5</v>
      </c>
      <c r="C3" s="83">
        <v>1</v>
      </c>
      <c r="E3" s="96" t="s">
        <v>33</v>
      </c>
      <c r="F3" s="95"/>
      <c r="G3" s="97">
        <f>C3+C4</f>
        <v>3</v>
      </c>
    </row>
    <row r="4" spans="1:7" ht="15" thickTop="1" thickBot="1" x14ac:dyDescent="0.5">
      <c r="A4" s="25" t="s">
        <v>6</v>
      </c>
      <c r="C4" s="83">
        <v>2</v>
      </c>
      <c r="E4" s="96" t="s">
        <v>34</v>
      </c>
      <c r="F4" s="95"/>
      <c r="G4" s="97">
        <f>C3-C4</f>
        <v>-1</v>
      </c>
    </row>
    <row r="5" spans="1:7" ht="14.65" thickTop="1" x14ac:dyDescent="0.45">
      <c r="A5" s="25" t="s">
        <v>7</v>
      </c>
      <c r="E5" s="96" t="s">
        <v>35</v>
      </c>
      <c r="F5" s="95"/>
      <c r="G5" s="97">
        <f>C3*C4</f>
        <v>2</v>
      </c>
    </row>
    <row r="6" spans="1:7" ht="14.65" thickBot="1" x14ac:dyDescent="0.5">
      <c r="A6" s="25" t="s">
        <v>8</v>
      </c>
      <c r="E6" s="96" t="s">
        <v>36</v>
      </c>
      <c r="F6" s="95"/>
      <c r="G6" s="97">
        <f>C3/C4</f>
        <v>0.5</v>
      </c>
    </row>
    <row r="7" spans="1:7" ht="15" customHeight="1" thickTop="1" thickBot="1" x14ac:dyDescent="0.5">
      <c r="A7" s="25" t="s">
        <v>9</v>
      </c>
      <c r="E7" s="96" t="s">
        <v>37</v>
      </c>
      <c r="F7" s="98"/>
      <c r="G7" s="97">
        <f>C3^C4</f>
        <v>1</v>
      </c>
    </row>
    <row r="8" spans="1:7" ht="14.65" thickTop="1" x14ac:dyDescent="0.45">
      <c r="A8" s="25" t="s">
        <v>10</v>
      </c>
    </row>
    <row r="9" spans="1:7" x14ac:dyDescent="0.45">
      <c r="A9" s="25" t="s">
        <v>11</v>
      </c>
    </row>
    <row r="10" spans="1:7" x14ac:dyDescent="0.45">
      <c r="A10" s="25" t="s">
        <v>12</v>
      </c>
    </row>
    <row r="11" spans="1:7" x14ac:dyDescent="0.45">
      <c r="A11" s="25" t="s">
        <v>13</v>
      </c>
    </row>
    <row r="12" spans="1:7" x14ac:dyDescent="0.45">
      <c r="A12" s="25" t="s">
        <v>14</v>
      </c>
    </row>
    <row r="13" spans="1:7" ht="15" customHeight="1" x14ac:dyDescent="0.45">
      <c r="A13" s="27" t="s">
        <v>15</v>
      </c>
    </row>
    <row r="14" spans="1:7" x14ac:dyDescent="0.45">
      <c r="A14" s="25" t="s">
        <v>16</v>
      </c>
    </row>
    <row r="15" spans="1:7" x14ac:dyDescent="0.45">
      <c r="A15" s="25" t="s">
        <v>17</v>
      </c>
    </row>
    <row r="16" spans="1:7" x14ac:dyDescent="0.45">
      <c r="A16" s="25" t="s">
        <v>18</v>
      </c>
    </row>
    <row r="17" spans="1:7" x14ac:dyDescent="0.45">
      <c r="A17" s="25" t="s">
        <v>19</v>
      </c>
    </row>
    <row r="18" spans="1:7" x14ac:dyDescent="0.45">
      <c r="A18" s="26" t="s">
        <v>296</v>
      </c>
    </row>
    <row r="19" spans="1:7" x14ac:dyDescent="0.45">
      <c r="A19" s="25" t="s">
        <v>20</v>
      </c>
    </row>
    <row r="20" spans="1:7" x14ac:dyDescent="0.45">
      <c r="A20" s="25" t="s">
        <v>21</v>
      </c>
    </row>
    <row r="21" spans="1:7" ht="15" customHeight="1" x14ac:dyDescent="0.45">
      <c r="A21" s="27" t="s">
        <v>22</v>
      </c>
    </row>
    <row r="22" spans="1:7" x14ac:dyDescent="0.45">
      <c r="A22" s="25" t="s">
        <v>23</v>
      </c>
    </row>
    <row r="23" spans="1:7" x14ac:dyDescent="0.45">
      <c r="A23" s="25" t="s">
        <v>24</v>
      </c>
    </row>
    <row r="24" spans="1:7" x14ac:dyDescent="0.45">
      <c r="A24" s="25" t="s">
        <v>25</v>
      </c>
    </row>
    <row r="25" spans="1:7" ht="31.15" x14ac:dyDescent="0.45">
      <c r="A25" s="25" t="s">
        <v>26</v>
      </c>
      <c r="C25" s="65"/>
      <c r="D25" s="66"/>
      <c r="E25" s="66"/>
      <c r="F25" s="66"/>
      <c r="G25" s="66"/>
    </row>
    <row r="26" spans="1:7" x14ac:dyDescent="0.45">
      <c r="A26" s="25" t="s">
        <v>27</v>
      </c>
    </row>
    <row r="27" spans="1:7" x14ac:dyDescent="0.45">
      <c r="A27" s="25" t="s">
        <v>28</v>
      </c>
    </row>
    <row r="28" spans="1:7" ht="25.9" x14ac:dyDescent="0.8">
      <c r="A28" s="25" t="s">
        <v>29</v>
      </c>
      <c r="E28" s="58"/>
    </row>
    <row r="29" spans="1:7" x14ac:dyDescent="0.45">
      <c r="A29" s="25" t="s">
        <v>30</v>
      </c>
    </row>
    <row r="40" spans="10:14" x14ac:dyDescent="0.45">
      <c r="J40" s="8" t="s">
        <v>40</v>
      </c>
    </row>
    <row r="41" spans="10:14" x14ac:dyDescent="0.45">
      <c r="J41" s="59">
        <v>4</v>
      </c>
    </row>
    <row r="42" spans="10:14" x14ac:dyDescent="0.45">
      <c r="J42" s="59">
        <v>8</v>
      </c>
    </row>
    <row r="43" spans="10:14" x14ac:dyDescent="0.45">
      <c r="J43" s="57">
        <f>SUM(J41:J42)</f>
        <v>12</v>
      </c>
      <c r="N43"/>
    </row>
    <row r="46" spans="10:14" x14ac:dyDescent="0.45">
      <c r="L46"/>
      <c r="M46"/>
    </row>
    <row r="64" spans="7:7" x14ac:dyDescent="0.45">
      <c r="G64" s="60"/>
    </row>
    <row r="65" spans="7:7" x14ac:dyDescent="0.45">
      <c r="G65" s="60"/>
    </row>
    <row r="66" spans="7:7" x14ac:dyDescent="0.45">
      <c r="G66" s="60"/>
    </row>
    <row r="67" spans="7:7" x14ac:dyDescent="0.45">
      <c r="G67" s="60"/>
    </row>
    <row r="86" ht="17.45" customHeight="1" x14ac:dyDescent="0.4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topLeftCell="A25" zoomScaleNormal="100" zoomScalePageLayoutView="125" workbookViewId="0">
      <selection activeCell="D7" sqref="D7"/>
    </sheetView>
  </sheetViews>
  <sheetFormatPr defaultColWidth="8.86328125" defaultRowHeight="15" customHeight="1" x14ac:dyDescent="0.45"/>
  <cols>
    <col min="1" max="1" width="12.73046875" style="9" customWidth="1"/>
    <col min="2" max="2" width="82.86328125" style="71" customWidth="1"/>
    <col min="3" max="4" width="13.265625" style="71" customWidth="1"/>
    <col min="5" max="5" width="2.265625" style="71" customWidth="1"/>
    <col min="6" max="6" width="16" style="71" bestFit="1" customWidth="1"/>
    <col min="7" max="7" width="13.265625" style="71" customWidth="1"/>
    <col min="8" max="16384" width="8.86328125" style="71"/>
  </cols>
  <sheetData>
    <row r="1" spans="1:13" ht="60" customHeight="1" x14ac:dyDescent="1">
      <c r="A1" s="9" t="s">
        <v>41</v>
      </c>
      <c r="B1" s="68"/>
      <c r="C1" s="69"/>
      <c r="D1" s="70"/>
      <c r="E1" s="70"/>
      <c r="F1" s="70"/>
      <c r="G1" s="70"/>
    </row>
    <row r="2" spans="1:13" ht="15" customHeight="1" x14ac:dyDescent="0.45">
      <c r="A2" s="9" t="s">
        <v>42</v>
      </c>
      <c r="C2" s="72" t="s">
        <v>57</v>
      </c>
      <c r="D2" s="73" t="s">
        <v>73</v>
      </c>
      <c r="F2" s="72" t="s">
        <v>75</v>
      </c>
      <c r="G2" s="73" t="s">
        <v>73</v>
      </c>
    </row>
    <row r="3" spans="1:13" ht="15" customHeight="1" x14ac:dyDescent="0.5">
      <c r="A3" s="36" t="s">
        <v>43</v>
      </c>
      <c r="B3" s="74"/>
      <c r="C3" s="100" t="s">
        <v>58</v>
      </c>
      <c r="D3" s="100">
        <v>50</v>
      </c>
      <c r="F3" s="100" t="s">
        <v>76</v>
      </c>
      <c r="G3" s="100">
        <v>50</v>
      </c>
    </row>
    <row r="4" spans="1:13" ht="15" customHeight="1" x14ac:dyDescent="0.45">
      <c r="A4" s="9" t="s">
        <v>44</v>
      </c>
      <c r="C4" s="100" t="s">
        <v>59</v>
      </c>
      <c r="D4" s="100">
        <v>20</v>
      </c>
      <c r="E4" s="75"/>
      <c r="F4" s="100" t="s">
        <v>77</v>
      </c>
      <c r="G4" s="100">
        <v>30</v>
      </c>
    </row>
    <row r="5" spans="1:13" s="75" customFormat="1" ht="15" customHeight="1" x14ac:dyDescent="0.45">
      <c r="A5" s="9" t="s">
        <v>45</v>
      </c>
      <c r="C5" s="100" t="s">
        <v>60</v>
      </c>
      <c r="D5" s="100">
        <v>60</v>
      </c>
      <c r="F5" s="100" t="s">
        <v>78</v>
      </c>
      <c r="G5" s="100">
        <v>10</v>
      </c>
    </row>
    <row r="6" spans="1:13" s="75" customFormat="1" ht="15" customHeight="1" x14ac:dyDescent="0.5">
      <c r="A6" s="9" t="s">
        <v>11</v>
      </c>
      <c r="B6" s="76"/>
      <c r="C6" s="100" t="s">
        <v>61</v>
      </c>
      <c r="D6" s="101">
        <v>40</v>
      </c>
      <c r="F6" s="100" t="s">
        <v>79</v>
      </c>
      <c r="G6" s="101">
        <v>50</v>
      </c>
    </row>
    <row r="7" spans="1:13" s="75" customFormat="1" ht="15" customHeight="1" x14ac:dyDescent="0.45">
      <c r="A7" s="9" t="s">
        <v>46</v>
      </c>
      <c r="C7" s="111" t="s">
        <v>62</v>
      </c>
      <c r="D7" s="102">
        <f>SUM(D3:D6)</f>
        <v>170</v>
      </c>
      <c r="F7" s="111" t="s">
        <v>62</v>
      </c>
      <c r="G7" s="102"/>
      <c r="M7" s="77"/>
    </row>
    <row r="8" spans="1:13" s="75" customFormat="1" ht="15" customHeight="1" x14ac:dyDescent="0.45">
      <c r="A8" s="9" t="s">
        <v>12</v>
      </c>
      <c r="M8" s="77"/>
    </row>
    <row r="9" spans="1:13" s="75" customFormat="1" ht="15" customHeight="1" x14ac:dyDescent="0.45">
      <c r="A9" s="9" t="s">
        <v>47</v>
      </c>
      <c r="C9" s="72" t="s">
        <v>63</v>
      </c>
      <c r="D9" s="73" t="s">
        <v>73</v>
      </c>
      <c r="F9" s="72" t="s">
        <v>63</v>
      </c>
      <c r="G9" s="73" t="s">
        <v>73</v>
      </c>
      <c r="M9" s="77"/>
    </row>
    <row r="10" spans="1:13" s="75" customFormat="1" ht="15" customHeight="1" x14ac:dyDescent="0.45">
      <c r="A10" s="114" t="s">
        <v>48</v>
      </c>
      <c r="C10" s="100" t="s">
        <v>64</v>
      </c>
      <c r="D10" s="100">
        <v>50</v>
      </c>
      <c r="F10" s="100" t="s">
        <v>64</v>
      </c>
      <c r="G10" s="100">
        <v>50</v>
      </c>
      <c r="M10" s="77"/>
    </row>
    <row r="11" spans="1:13" s="75" customFormat="1" ht="15" customHeight="1" x14ac:dyDescent="0.45">
      <c r="A11" s="36" t="s">
        <v>49</v>
      </c>
      <c r="C11" s="100" t="s">
        <v>65</v>
      </c>
      <c r="D11" s="100">
        <v>100</v>
      </c>
      <c r="F11" s="100" t="s">
        <v>65</v>
      </c>
      <c r="G11" s="100">
        <v>100</v>
      </c>
      <c r="M11" s="77"/>
    </row>
    <row r="12" spans="1:13" s="75" customFormat="1" ht="15" customHeight="1" x14ac:dyDescent="0.45">
      <c r="A12" s="9" t="s">
        <v>50</v>
      </c>
      <c r="C12" s="100" t="s">
        <v>66</v>
      </c>
      <c r="D12" s="100">
        <v>40</v>
      </c>
      <c r="F12" s="100" t="s">
        <v>66</v>
      </c>
      <c r="G12" s="100">
        <v>40</v>
      </c>
      <c r="M12" s="77"/>
    </row>
    <row r="13" spans="1:13" s="75" customFormat="1" ht="15" customHeight="1" x14ac:dyDescent="0.45">
      <c r="A13" s="9" t="s">
        <v>51</v>
      </c>
      <c r="C13" s="100" t="s">
        <v>67</v>
      </c>
      <c r="D13" s="100">
        <v>50</v>
      </c>
      <c r="F13" s="100" t="s">
        <v>67</v>
      </c>
      <c r="G13" s="100">
        <v>50</v>
      </c>
      <c r="M13" s="77"/>
    </row>
    <row r="14" spans="1:13" s="75" customFormat="1" ht="15" customHeight="1" thickBot="1" x14ac:dyDescent="0.5">
      <c r="A14" s="113" t="s">
        <v>52</v>
      </c>
      <c r="C14" s="100" t="s">
        <v>68</v>
      </c>
      <c r="D14" s="100">
        <v>20</v>
      </c>
      <c r="F14" s="100" t="s">
        <v>68</v>
      </c>
      <c r="G14" s="100">
        <v>20</v>
      </c>
      <c r="M14" s="77"/>
    </row>
    <row r="15" spans="1:13" s="75" customFormat="1" ht="15" customHeight="1" thickTop="1" thickBot="1" x14ac:dyDescent="0.5">
      <c r="A15" s="9" t="s">
        <v>25</v>
      </c>
      <c r="C15" s="111" t="s">
        <v>62</v>
      </c>
      <c r="D15" s="99"/>
      <c r="F15" s="111" t="s">
        <v>80</v>
      </c>
      <c r="G15" s="78"/>
      <c r="M15" s="77"/>
    </row>
    <row r="16" spans="1:13" s="75" customFormat="1" ht="15" customHeight="1" thickTop="1" x14ac:dyDescent="0.45">
      <c r="A16" s="9" t="s">
        <v>53</v>
      </c>
      <c r="M16" s="77"/>
    </row>
    <row r="17" spans="1:13" s="75" customFormat="1" ht="15" customHeight="1" x14ac:dyDescent="0.45">
      <c r="A17" s="9" t="s">
        <v>54</v>
      </c>
      <c r="M17" s="77"/>
    </row>
    <row r="18" spans="1:13" s="75" customFormat="1" ht="15" customHeight="1" x14ac:dyDescent="0.45">
      <c r="A18" s="9" t="s">
        <v>55</v>
      </c>
      <c r="M18" s="77"/>
    </row>
    <row r="19" spans="1:13" s="75" customFormat="1" ht="15" customHeight="1" x14ac:dyDescent="0.45">
      <c r="A19" s="9" t="s">
        <v>30</v>
      </c>
      <c r="C19" s="77"/>
      <c r="M19" s="77"/>
    </row>
    <row r="20" spans="1:13" s="75" customFormat="1" ht="15" customHeight="1" x14ac:dyDescent="0.45">
      <c r="A20" s="9" t="s">
        <v>56</v>
      </c>
      <c r="M20" s="77"/>
    </row>
    <row r="21" spans="1:13" s="75" customFormat="1" ht="15" customHeight="1" x14ac:dyDescent="0.45">
      <c r="A21" s="9" t="s">
        <v>12</v>
      </c>
      <c r="M21" s="77"/>
    </row>
    <row r="22" spans="1:13" s="75" customFormat="1" ht="15" customHeight="1" x14ac:dyDescent="0.45">
      <c r="A22" s="9"/>
      <c r="M22" s="77"/>
    </row>
    <row r="23" spans="1:13" s="75" customFormat="1" ht="15" customHeight="1" x14ac:dyDescent="0.45">
      <c r="A23" s="9"/>
    </row>
    <row r="26" spans="1:13" ht="15" customHeight="1" x14ac:dyDescent="0.45">
      <c r="H26" s="77"/>
    </row>
    <row r="34" spans="3:7" ht="15" customHeight="1" x14ac:dyDescent="0.45">
      <c r="C34" s="72" t="s">
        <v>57</v>
      </c>
      <c r="D34" s="73" t="s">
        <v>73</v>
      </c>
    </row>
    <row r="35" spans="3:7" ht="15" customHeight="1" x14ac:dyDescent="0.45">
      <c r="C35" s="100" t="s">
        <v>58</v>
      </c>
      <c r="D35" s="100">
        <v>50</v>
      </c>
      <c r="E35" s="75"/>
    </row>
    <row r="36" spans="3:7" ht="15" customHeight="1" x14ac:dyDescent="0.45">
      <c r="C36" s="100" t="s">
        <v>59</v>
      </c>
      <c r="D36" s="100">
        <v>20</v>
      </c>
      <c r="E36" s="75"/>
    </row>
    <row r="37" spans="3:7" ht="15" customHeight="1" x14ac:dyDescent="0.45">
      <c r="C37" s="100" t="s">
        <v>60</v>
      </c>
      <c r="D37" s="100">
        <v>60</v>
      </c>
      <c r="E37" s="75"/>
    </row>
    <row r="38" spans="3:7" ht="15" customHeight="1" x14ac:dyDescent="0.45">
      <c r="C38" s="100" t="s">
        <v>61</v>
      </c>
      <c r="D38" s="100">
        <v>40</v>
      </c>
      <c r="E38" s="75"/>
    </row>
    <row r="39" spans="3:7" ht="15" customHeight="1" x14ac:dyDescent="0.45">
      <c r="C39" s="111" t="s">
        <v>62</v>
      </c>
      <c r="D39" s="99">
        <f>SUM(D35:D38)</f>
        <v>170</v>
      </c>
      <c r="E39" s="75"/>
      <c r="F39" s="75"/>
      <c r="G39" s="75"/>
    </row>
    <row r="44" spans="3:7" ht="15" customHeight="1" x14ac:dyDescent="0.45">
      <c r="C44" s="72" t="s">
        <v>63</v>
      </c>
      <c r="D44" s="73" t="s">
        <v>73</v>
      </c>
      <c r="E44" s="75"/>
    </row>
    <row r="45" spans="3:7" ht="15" customHeight="1" x14ac:dyDescent="0.45">
      <c r="C45" s="100" t="s">
        <v>69</v>
      </c>
      <c r="D45" s="100">
        <v>20</v>
      </c>
      <c r="E45" s="75"/>
    </row>
    <row r="46" spans="3:7" ht="15" customHeight="1" x14ac:dyDescent="0.45">
      <c r="C46" s="100" t="s">
        <v>70</v>
      </c>
      <c r="D46" s="100">
        <v>10</v>
      </c>
      <c r="E46" s="75"/>
    </row>
    <row r="47" spans="3:7" ht="15" customHeight="1" x14ac:dyDescent="0.45">
      <c r="C47" s="100" t="s">
        <v>71</v>
      </c>
      <c r="D47" s="100">
        <v>10</v>
      </c>
      <c r="E47" s="75"/>
    </row>
    <row r="48" spans="3:7" ht="15" customHeight="1" x14ac:dyDescent="0.45">
      <c r="C48" s="100" t="s">
        <v>72</v>
      </c>
      <c r="D48" s="100">
        <v>40</v>
      </c>
      <c r="E48" s="75"/>
    </row>
    <row r="50" spans="4:7" ht="15" customHeight="1" x14ac:dyDescent="0.45">
      <c r="D50" s="73" t="s">
        <v>74</v>
      </c>
      <c r="F50" s="73" t="s">
        <v>81</v>
      </c>
      <c r="G50" s="73" t="s">
        <v>82</v>
      </c>
    </row>
    <row r="51" spans="4:7" ht="15" customHeight="1" x14ac:dyDescent="0.45">
      <c r="D51" s="79">
        <f>SUM(D45:D48,100)</f>
        <v>180</v>
      </c>
      <c r="F51" s="112">
        <v>100</v>
      </c>
      <c r="G51" s="112">
        <f>SUM(D45:D48,F51)</f>
        <v>180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6328125" defaultRowHeight="14.25" x14ac:dyDescent="0.45"/>
  <cols>
    <col min="1" max="1" width="12.73046875" style="25" customWidth="1"/>
    <col min="2" max="2" width="82.86328125" style="1" customWidth="1"/>
    <col min="3" max="3" width="13.265625" style="9" customWidth="1"/>
    <col min="4" max="4" width="13.265625" style="1" customWidth="1"/>
    <col min="5" max="5" width="2.265625" style="1" customWidth="1"/>
    <col min="6" max="6" width="13.265625" style="4" customWidth="1"/>
    <col min="7" max="7" width="13.265625" style="1" customWidth="1"/>
    <col min="8" max="16384" width="8.86328125" style="1"/>
  </cols>
  <sheetData>
    <row r="1" spans="1:10" ht="60" customHeight="1" x14ac:dyDescent="0.45">
      <c r="A1" s="25" t="s">
        <v>83</v>
      </c>
      <c r="B1" s="37"/>
      <c r="C1" s="69"/>
      <c r="D1" s="80"/>
      <c r="E1" s="80"/>
      <c r="F1" s="80"/>
      <c r="G1" s="80"/>
      <c r="H1" s="37"/>
      <c r="I1" s="37"/>
      <c r="J1" s="37"/>
    </row>
    <row r="2" spans="1:10" ht="15" customHeight="1" x14ac:dyDescent="0.45">
      <c r="A2" s="25" t="s">
        <v>84</v>
      </c>
      <c r="B2" s="37"/>
      <c r="C2" s="7" t="s">
        <v>57</v>
      </c>
      <c r="D2" s="8" t="s">
        <v>73</v>
      </c>
      <c r="E2" s="39"/>
      <c r="F2" s="11" t="s">
        <v>75</v>
      </c>
      <c r="G2" s="8" t="s">
        <v>73</v>
      </c>
      <c r="H2" s="37"/>
      <c r="I2" s="37"/>
      <c r="J2" s="5"/>
    </row>
    <row r="3" spans="1:10" ht="15" customHeight="1" x14ac:dyDescent="0.45">
      <c r="A3" s="25" t="s">
        <v>85</v>
      </c>
      <c r="B3" s="37"/>
      <c r="C3" s="106" t="s">
        <v>58</v>
      </c>
      <c r="D3" s="105">
        <v>50</v>
      </c>
      <c r="E3" s="39"/>
      <c r="F3" s="106" t="s">
        <v>76</v>
      </c>
      <c r="G3" s="105">
        <v>50</v>
      </c>
      <c r="H3" s="37"/>
      <c r="I3" s="37"/>
      <c r="J3" s="5"/>
    </row>
    <row r="4" spans="1:10" ht="15" customHeight="1" x14ac:dyDescent="0.45">
      <c r="A4" s="25" t="s">
        <v>86</v>
      </c>
      <c r="B4" s="37"/>
      <c r="C4" s="106" t="s">
        <v>59</v>
      </c>
      <c r="D4" s="105">
        <v>20</v>
      </c>
      <c r="E4" s="39"/>
      <c r="F4" s="106" t="s">
        <v>77</v>
      </c>
      <c r="G4" s="105">
        <v>30</v>
      </c>
      <c r="H4" s="37"/>
      <c r="I4" s="37"/>
      <c r="J4" s="5"/>
    </row>
    <row r="5" spans="1:10" s="4" customFormat="1" ht="15" customHeight="1" x14ac:dyDescent="0.45">
      <c r="A5" s="25" t="s">
        <v>87</v>
      </c>
      <c r="B5" s="38"/>
      <c r="C5" s="106" t="s">
        <v>60</v>
      </c>
      <c r="D5" s="105">
        <v>60</v>
      </c>
      <c r="E5" s="39"/>
      <c r="F5" s="106" t="s">
        <v>78</v>
      </c>
      <c r="G5" s="105">
        <v>10</v>
      </c>
      <c r="H5" s="38"/>
      <c r="I5" s="38"/>
      <c r="J5" s="5"/>
    </row>
    <row r="6" spans="1:10" s="4" customFormat="1" ht="15" customHeight="1" x14ac:dyDescent="0.45">
      <c r="A6" s="25" t="s">
        <v>88</v>
      </c>
      <c r="B6" s="38"/>
      <c r="C6" s="106" t="s">
        <v>61</v>
      </c>
      <c r="D6" s="105">
        <v>40</v>
      </c>
      <c r="E6" s="39"/>
      <c r="F6" s="106" t="s">
        <v>79</v>
      </c>
      <c r="G6" s="105">
        <v>50</v>
      </c>
      <c r="H6" s="38"/>
      <c r="I6" s="38"/>
      <c r="J6" s="5"/>
    </row>
    <row r="7" spans="1:10" s="4" customFormat="1" ht="15" customHeight="1" x14ac:dyDescent="0.45">
      <c r="A7" s="25" t="s">
        <v>89</v>
      </c>
      <c r="B7" s="38"/>
      <c r="C7" s="10" t="s">
        <v>97</v>
      </c>
      <c r="D7" s="103"/>
      <c r="E7" s="39"/>
      <c r="F7" s="10" t="s">
        <v>97</v>
      </c>
      <c r="G7" s="103"/>
      <c r="H7" s="38"/>
      <c r="I7" s="38"/>
      <c r="J7" s="5"/>
    </row>
    <row r="8" spans="1:10" s="4" customFormat="1" ht="15" customHeight="1" x14ac:dyDescent="0.45">
      <c r="A8" s="25" t="s">
        <v>90</v>
      </c>
      <c r="B8" s="38"/>
      <c r="C8" s="38"/>
      <c r="D8" s="39"/>
      <c r="E8" s="39"/>
      <c r="F8" s="38"/>
      <c r="G8" s="39"/>
      <c r="H8" s="38"/>
      <c r="I8" s="38"/>
      <c r="J8" s="5"/>
    </row>
    <row r="9" spans="1:10" s="4" customFormat="1" ht="15" customHeight="1" x14ac:dyDescent="0.45">
      <c r="A9" s="25" t="s">
        <v>91</v>
      </c>
      <c r="B9" s="38"/>
      <c r="C9" s="7" t="s">
        <v>63</v>
      </c>
      <c r="D9" s="8" t="s">
        <v>73</v>
      </c>
      <c r="E9" s="39"/>
      <c r="F9" s="11" t="s">
        <v>63</v>
      </c>
      <c r="G9" s="8" t="s">
        <v>73</v>
      </c>
      <c r="H9" s="38"/>
      <c r="I9" s="38"/>
      <c r="J9" s="5"/>
    </row>
    <row r="10" spans="1:10" s="4" customFormat="1" ht="15" customHeight="1" x14ac:dyDescent="0.45">
      <c r="A10" s="25" t="s">
        <v>92</v>
      </c>
      <c r="B10" s="38"/>
      <c r="C10" s="106" t="s">
        <v>64</v>
      </c>
      <c r="D10" s="105">
        <v>50</v>
      </c>
      <c r="E10" s="39"/>
      <c r="F10" s="106" t="s">
        <v>64</v>
      </c>
      <c r="G10" s="105">
        <v>50</v>
      </c>
      <c r="H10" s="38"/>
      <c r="I10" s="38"/>
      <c r="J10" s="5"/>
    </row>
    <row r="11" spans="1:10" s="4" customFormat="1" ht="15" customHeight="1" x14ac:dyDescent="0.45">
      <c r="A11" s="25" t="s">
        <v>93</v>
      </c>
      <c r="B11" s="38"/>
      <c r="C11" s="106" t="s">
        <v>65</v>
      </c>
      <c r="D11" s="105">
        <v>100</v>
      </c>
      <c r="E11" s="39"/>
      <c r="F11" s="106" t="s">
        <v>65</v>
      </c>
      <c r="G11" s="105">
        <v>100</v>
      </c>
      <c r="H11" s="38"/>
      <c r="I11" s="38"/>
      <c r="J11" s="5"/>
    </row>
    <row r="12" spans="1:10" s="4" customFormat="1" ht="15" customHeight="1" x14ac:dyDescent="0.45">
      <c r="A12" s="25" t="s">
        <v>94</v>
      </c>
      <c r="B12" s="38"/>
      <c r="C12" s="106" t="s">
        <v>66</v>
      </c>
      <c r="D12" s="105">
        <v>40</v>
      </c>
      <c r="E12" s="39"/>
      <c r="F12" s="106" t="s">
        <v>66</v>
      </c>
      <c r="G12" s="105">
        <v>40</v>
      </c>
      <c r="H12" s="38"/>
      <c r="I12" s="38"/>
      <c r="J12" s="5"/>
    </row>
    <row r="13" spans="1:10" s="4" customFormat="1" ht="15" customHeight="1" x14ac:dyDescent="0.45">
      <c r="A13" s="25" t="s">
        <v>95</v>
      </c>
      <c r="B13" s="38"/>
      <c r="C13" s="106" t="s">
        <v>67</v>
      </c>
      <c r="D13" s="105">
        <v>50</v>
      </c>
      <c r="E13" s="39"/>
      <c r="F13" s="106" t="s">
        <v>67</v>
      </c>
      <c r="G13" s="105">
        <v>50</v>
      </c>
      <c r="H13" s="38"/>
      <c r="I13" s="38"/>
      <c r="J13" s="5"/>
    </row>
    <row r="14" spans="1:10" s="4" customFormat="1" ht="15" customHeight="1" thickBot="1" x14ac:dyDescent="0.5">
      <c r="A14" s="25" t="s">
        <v>96</v>
      </c>
      <c r="B14" s="38"/>
      <c r="C14" s="106" t="s">
        <v>68</v>
      </c>
      <c r="D14" s="105">
        <v>20</v>
      </c>
      <c r="E14" s="39"/>
      <c r="F14" s="106" t="s">
        <v>68</v>
      </c>
      <c r="G14" s="105">
        <v>20</v>
      </c>
      <c r="H14" s="38"/>
      <c r="I14" s="38"/>
      <c r="J14" s="38"/>
    </row>
    <row r="15" spans="1:10" s="4" customFormat="1" ht="15" customHeight="1" thickTop="1" thickBot="1" x14ac:dyDescent="0.5">
      <c r="A15" s="25"/>
      <c r="B15" s="38"/>
      <c r="C15" s="10" t="s">
        <v>97</v>
      </c>
      <c r="D15" s="103"/>
      <c r="E15" s="39"/>
      <c r="F15" s="38"/>
      <c r="G15" s="83"/>
      <c r="H15" s="38"/>
      <c r="I15" s="38"/>
      <c r="J15" s="38"/>
    </row>
    <row r="16" spans="1:10" s="4" customFormat="1" ht="15" customHeight="1" thickTop="1" x14ac:dyDescent="0.45">
      <c r="A16" s="25"/>
      <c r="B16" s="38"/>
      <c r="C16" s="38"/>
      <c r="D16" s="38"/>
      <c r="E16" s="38"/>
      <c r="F16" s="38"/>
      <c r="G16" s="38"/>
      <c r="H16" s="38"/>
      <c r="I16" s="38"/>
      <c r="J16" s="38"/>
    </row>
    <row r="17" spans="1:3" s="4" customFormat="1" ht="15" customHeight="1" x14ac:dyDescent="0.45">
      <c r="A17" s="25"/>
      <c r="B17" s="38"/>
      <c r="C17" s="9"/>
    </row>
    <row r="18" spans="1:3" s="4" customFormat="1" ht="15" customHeight="1" x14ac:dyDescent="0.45">
      <c r="A18" s="25"/>
      <c r="B18" s="38"/>
      <c r="C18" s="9"/>
    </row>
    <row r="19" spans="1:3" s="4" customFormat="1" ht="15" customHeight="1" x14ac:dyDescent="0.45">
      <c r="A19" s="25"/>
      <c r="B19" s="38"/>
      <c r="C19" s="9"/>
    </row>
    <row r="20" spans="1:3" s="4" customFormat="1" ht="15" customHeight="1" x14ac:dyDescent="0.45">
      <c r="A20" s="25"/>
      <c r="B20" s="38"/>
      <c r="C20" s="9"/>
    </row>
    <row r="21" spans="1:3" s="4" customFormat="1" ht="15" customHeight="1" x14ac:dyDescent="0.45">
      <c r="A21" s="25"/>
      <c r="B21" s="38"/>
      <c r="C21" s="9"/>
    </row>
    <row r="22" spans="1:3" s="4" customFormat="1" ht="15" customHeight="1" x14ac:dyDescent="0.45">
      <c r="A22" s="25"/>
      <c r="B22" s="38"/>
      <c r="C22" s="9"/>
    </row>
    <row r="23" spans="1:3" s="4" customFormat="1" ht="15" customHeight="1" x14ac:dyDescent="0.45">
      <c r="A23" s="25"/>
      <c r="B23" s="38"/>
      <c r="C23" s="9"/>
    </row>
    <row r="24" spans="1:3" s="4" customFormat="1" ht="15" customHeight="1" x14ac:dyDescent="0.45">
      <c r="A24" s="25"/>
      <c r="B24" s="38"/>
      <c r="C24" s="9"/>
    </row>
    <row r="25" spans="1:3" s="4" customFormat="1" ht="15" customHeight="1" x14ac:dyDescent="0.45">
      <c r="A25" s="25"/>
      <c r="B25" s="38"/>
      <c r="C25" s="9"/>
    </row>
    <row r="26" spans="1:3" s="4" customFormat="1" ht="15" customHeight="1" x14ac:dyDescent="0.45">
      <c r="A26" s="25"/>
      <c r="B26" s="38"/>
      <c r="C26" s="9"/>
    </row>
    <row r="27" spans="1:3" x14ac:dyDescent="0.45">
      <c r="B27" s="37"/>
    </row>
    <row r="28" spans="1:3" x14ac:dyDescent="0.45">
      <c r="B28" s="37"/>
    </row>
    <row r="29" spans="1:3" ht="15" customHeight="1" x14ac:dyDescent="0.45">
      <c r="B29" s="37"/>
    </row>
    <row r="30" spans="1:3" ht="15" customHeight="1" x14ac:dyDescent="0.45">
      <c r="B30" s="37"/>
    </row>
    <row r="31" spans="1:3" ht="15" customHeight="1" x14ac:dyDescent="0.45">
      <c r="B31" s="37"/>
    </row>
    <row r="32" spans="1:3" ht="15" customHeight="1" x14ac:dyDescent="0.45">
      <c r="B32" s="37"/>
    </row>
    <row r="33" spans="2:9" ht="15" customHeight="1" x14ac:dyDescent="0.45">
      <c r="B33" s="37"/>
      <c r="D33" s="37"/>
      <c r="E33" s="37"/>
      <c r="F33" s="38"/>
      <c r="G33" s="37"/>
      <c r="H33" s="37"/>
      <c r="I33" s="37"/>
    </row>
    <row r="34" spans="2:9" ht="15" customHeight="1" x14ac:dyDescent="0.45">
      <c r="B34" s="37"/>
      <c r="D34" s="37"/>
      <c r="E34" s="37"/>
      <c r="F34" s="38"/>
      <c r="G34" s="37"/>
      <c r="H34" s="37"/>
      <c r="I34" s="37"/>
    </row>
    <row r="35" spans="2:9" ht="15" customHeight="1" x14ac:dyDescent="0.45">
      <c r="B35" s="37"/>
      <c r="D35" s="37"/>
      <c r="E35" s="37"/>
      <c r="F35" s="38"/>
      <c r="G35" s="37"/>
      <c r="H35" s="37"/>
      <c r="I35" s="37"/>
    </row>
    <row r="36" spans="2:9" x14ac:dyDescent="0.45">
      <c r="B36" s="37"/>
      <c r="D36" s="37"/>
      <c r="E36" s="37"/>
      <c r="F36" s="38"/>
      <c r="G36" s="37"/>
      <c r="H36" s="37"/>
      <c r="I36" s="37"/>
    </row>
    <row r="41" spans="2:9" ht="15" customHeight="1" x14ac:dyDescent="0.45">
      <c r="B41" s="37"/>
      <c r="D41" s="37"/>
      <c r="E41" s="37"/>
      <c r="F41" s="38"/>
      <c r="G41" s="37"/>
      <c r="H41" s="37"/>
      <c r="I41" s="37"/>
    </row>
    <row r="42" spans="2:9" ht="15" customHeight="1" x14ac:dyDescent="0.45">
      <c r="B42" s="37"/>
      <c r="D42" s="37"/>
      <c r="E42" s="37"/>
      <c r="F42" s="38"/>
      <c r="G42" s="37"/>
      <c r="H42" s="37"/>
      <c r="I42" s="37"/>
    </row>
    <row r="43" spans="2:9" ht="15" customHeight="1" x14ac:dyDescent="0.45">
      <c r="B43" s="37"/>
      <c r="D43" s="37"/>
      <c r="E43" s="37"/>
      <c r="F43" s="38"/>
      <c r="G43" s="37"/>
      <c r="H43" s="37"/>
      <c r="I43" s="37"/>
    </row>
    <row r="44" spans="2:9" ht="15" customHeight="1" x14ac:dyDescent="0.45">
      <c r="B44" s="37"/>
      <c r="D44" s="37"/>
      <c r="E44" s="37"/>
      <c r="F44" s="38"/>
      <c r="G44" s="37"/>
      <c r="H44" s="37"/>
      <c r="I44" s="37"/>
    </row>
    <row r="45" spans="2:9" ht="15" customHeight="1" x14ac:dyDescent="0.45">
      <c r="B45" s="37"/>
      <c r="D45" s="37"/>
      <c r="E45" s="37"/>
      <c r="F45" s="38"/>
      <c r="G45" s="37"/>
      <c r="H45" s="37"/>
      <c r="I45" s="37"/>
    </row>
    <row r="46" spans="2:9" ht="15" customHeight="1" x14ac:dyDescent="0.45">
      <c r="B46" s="37"/>
      <c r="D46" s="37"/>
      <c r="E46" s="37"/>
      <c r="F46" s="38"/>
      <c r="G46" s="37"/>
      <c r="H46" s="37"/>
      <c r="I46" s="3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defaultColWidth="8.86328125" defaultRowHeight="14.25" x14ac:dyDescent="0.45"/>
  <cols>
    <col min="1" max="1" width="12.73046875" style="16" customWidth="1"/>
    <col min="2" max="2" width="82.86328125" style="1" customWidth="1"/>
    <col min="3" max="3" width="16.1328125" style="1" bestFit="1" customWidth="1"/>
    <col min="4" max="4" width="13.265625" style="4" customWidth="1"/>
    <col min="5" max="5" width="2.265625" style="1" customWidth="1"/>
    <col min="6" max="7" width="13.265625" style="1" customWidth="1"/>
    <col min="8" max="16384" width="8.86328125" style="1"/>
  </cols>
  <sheetData>
    <row r="1" spans="1:8" ht="60" customHeight="1" x14ac:dyDescent="0.45">
      <c r="A1" s="16" t="s">
        <v>100</v>
      </c>
      <c r="B1" s="37"/>
      <c r="C1" s="69"/>
      <c r="D1" s="80"/>
      <c r="E1" s="80"/>
      <c r="F1" s="80"/>
      <c r="G1" s="80"/>
      <c r="H1" s="37"/>
    </row>
    <row r="2" spans="1:8" ht="15" customHeight="1" x14ac:dyDescent="0.45">
      <c r="A2" s="14" t="s">
        <v>101</v>
      </c>
      <c r="B2" s="37"/>
      <c r="C2" s="7" t="s">
        <v>57</v>
      </c>
      <c r="D2" s="8" t="s">
        <v>73</v>
      </c>
      <c r="E2" s="39"/>
      <c r="F2" s="11" t="s">
        <v>75</v>
      </c>
      <c r="G2" s="8" t="s">
        <v>73</v>
      </c>
      <c r="H2" s="5"/>
    </row>
    <row r="3" spans="1:8" ht="15" customHeight="1" x14ac:dyDescent="0.45">
      <c r="A3" s="14" t="s">
        <v>102</v>
      </c>
      <c r="B3" s="37"/>
      <c r="C3" s="104" t="s">
        <v>58</v>
      </c>
      <c r="D3" s="105">
        <v>50</v>
      </c>
      <c r="E3" s="39"/>
      <c r="F3" s="106" t="s">
        <v>76</v>
      </c>
      <c r="G3" s="105">
        <v>50</v>
      </c>
      <c r="H3" s="5"/>
    </row>
    <row r="4" spans="1:8" ht="15" customHeight="1" x14ac:dyDescent="0.45">
      <c r="A4" s="88" t="s">
        <v>103</v>
      </c>
      <c r="B4" s="37"/>
      <c r="C4" s="104" t="s">
        <v>59</v>
      </c>
      <c r="D4" s="105">
        <v>20</v>
      </c>
      <c r="E4" s="39"/>
      <c r="F4" s="106" t="s">
        <v>77</v>
      </c>
      <c r="G4" s="105">
        <v>30</v>
      </c>
      <c r="H4" s="5"/>
    </row>
    <row r="5" spans="1:8" s="4" customFormat="1" ht="15" customHeight="1" x14ac:dyDescent="0.45">
      <c r="A5" s="88" t="s">
        <v>295</v>
      </c>
      <c r="B5" s="38"/>
      <c r="C5" s="104" t="s">
        <v>60</v>
      </c>
      <c r="D5" s="105">
        <v>60</v>
      </c>
      <c r="E5" s="39"/>
      <c r="F5" s="106" t="s">
        <v>78</v>
      </c>
      <c r="G5" s="105">
        <v>10</v>
      </c>
      <c r="H5" s="5"/>
    </row>
    <row r="6" spans="1:8" s="4" customFormat="1" ht="15" customHeight="1" x14ac:dyDescent="0.45">
      <c r="A6" s="88" t="s">
        <v>104</v>
      </c>
      <c r="B6" s="38"/>
      <c r="C6" s="104" t="s">
        <v>61</v>
      </c>
      <c r="D6" s="105">
        <v>40</v>
      </c>
      <c r="E6" s="39"/>
      <c r="F6" s="106" t="s">
        <v>79</v>
      </c>
      <c r="G6" s="105">
        <v>50</v>
      </c>
      <c r="H6" s="5"/>
    </row>
    <row r="7" spans="1:8" s="4" customFormat="1" ht="15" customHeight="1" x14ac:dyDescent="0.45">
      <c r="A7" s="89" t="s">
        <v>105</v>
      </c>
      <c r="B7" s="38"/>
      <c r="C7" s="10" t="s">
        <v>109</v>
      </c>
      <c r="D7" s="103"/>
      <c r="E7" s="39"/>
      <c r="F7" s="10" t="s">
        <v>111</v>
      </c>
      <c r="G7" s="103"/>
      <c r="H7" s="5"/>
    </row>
    <row r="8" spans="1:8" s="4" customFormat="1" ht="15" customHeight="1" x14ac:dyDescent="0.45">
      <c r="A8" s="15" t="s">
        <v>106</v>
      </c>
      <c r="B8" s="38"/>
      <c r="C8" s="38"/>
      <c r="D8" s="39"/>
      <c r="E8" s="39"/>
      <c r="F8" s="38"/>
      <c r="G8" s="39"/>
      <c r="H8" s="5"/>
    </row>
    <row r="9" spans="1:8" s="4" customFormat="1" ht="15" customHeight="1" x14ac:dyDescent="0.45">
      <c r="A9" s="15" t="s">
        <v>107</v>
      </c>
      <c r="B9" s="38"/>
      <c r="C9" s="7" t="s">
        <v>63</v>
      </c>
      <c r="D9" s="8" t="s">
        <v>73</v>
      </c>
      <c r="E9" s="39"/>
      <c r="F9" s="11" t="s">
        <v>63</v>
      </c>
      <c r="G9" s="8" t="s">
        <v>73</v>
      </c>
      <c r="H9" s="5"/>
    </row>
    <row r="10" spans="1:8" s="4" customFormat="1" ht="15" customHeight="1" x14ac:dyDescent="0.45">
      <c r="A10" s="14" t="s">
        <v>30</v>
      </c>
      <c r="B10" s="38"/>
      <c r="C10" s="104" t="s">
        <v>64</v>
      </c>
      <c r="D10" s="105">
        <v>50</v>
      </c>
      <c r="E10" s="39"/>
      <c r="F10" s="106" t="s">
        <v>64</v>
      </c>
      <c r="G10" s="105">
        <v>50</v>
      </c>
      <c r="H10" s="5"/>
    </row>
    <row r="11" spans="1:8" s="4" customFormat="1" ht="15" customHeight="1" x14ac:dyDescent="0.45">
      <c r="A11" s="89" t="s">
        <v>108</v>
      </c>
      <c r="B11" s="38"/>
      <c r="C11" s="104" t="s">
        <v>65</v>
      </c>
      <c r="D11" s="105">
        <v>100</v>
      </c>
      <c r="E11" s="39"/>
      <c r="F11" s="106" t="s">
        <v>65</v>
      </c>
      <c r="G11" s="105">
        <v>100</v>
      </c>
      <c r="H11" s="5"/>
    </row>
    <row r="12" spans="1:8" s="4" customFormat="1" ht="15" customHeight="1" x14ac:dyDescent="0.45">
      <c r="A12" s="15"/>
      <c r="B12" s="38"/>
      <c r="C12" s="104" t="s">
        <v>66</v>
      </c>
      <c r="D12" s="105">
        <v>40</v>
      </c>
      <c r="E12" s="39"/>
      <c r="F12" s="106" t="s">
        <v>66</v>
      </c>
      <c r="G12" s="105">
        <v>40</v>
      </c>
      <c r="H12" s="5"/>
    </row>
    <row r="13" spans="1:8" s="4" customFormat="1" ht="15" customHeight="1" x14ac:dyDescent="0.45">
      <c r="A13" s="15"/>
      <c r="B13" s="38"/>
      <c r="C13" s="104" t="s">
        <v>67</v>
      </c>
      <c r="D13" s="105">
        <v>50</v>
      </c>
      <c r="E13" s="39"/>
      <c r="F13" s="106" t="s">
        <v>67</v>
      </c>
      <c r="G13" s="105">
        <v>50</v>
      </c>
      <c r="H13" s="5"/>
    </row>
    <row r="14" spans="1:8" s="4" customFormat="1" ht="15" customHeight="1" x14ac:dyDescent="0.45">
      <c r="A14" s="15"/>
      <c r="B14" s="38"/>
      <c r="C14" s="104" t="s">
        <v>68</v>
      </c>
      <c r="D14" s="105">
        <v>20</v>
      </c>
      <c r="E14" s="39"/>
      <c r="F14" s="106" t="s">
        <v>68</v>
      </c>
      <c r="G14" s="105">
        <v>20</v>
      </c>
      <c r="H14" s="38"/>
    </row>
    <row r="15" spans="1:8" s="4" customFormat="1" ht="15" customHeight="1" x14ac:dyDescent="0.45">
      <c r="A15" s="16"/>
      <c r="B15" s="38"/>
      <c r="C15" s="10" t="s">
        <v>110</v>
      </c>
      <c r="D15" s="103"/>
      <c r="E15" s="39"/>
      <c r="F15" s="10"/>
      <c r="G15" s="103">
        <f>MIN(G10:G14,10)</f>
        <v>10</v>
      </c>
      <c r="H15" s="38"/>
    </row>
    <row r="16" spans="1:8" s="4" customFormat="1" ht="15" customHeight="1" x14ac:dyDescent="0.45">
      <c r="A16" s="16"/>
      <c r="B16" s="38"/>
      <c r="C16" s="38"/>
      <c r="D16" s="38"/>
      <c r="E16" s="38"/>
      <c r="F16" s="38"/>
      <c r="G16" s="38"/>
      <c r="H16" s="38"/>
    </row>
    <row r="17" spans="1:1" s="4" customFormat="1" ht="15" customHeight="1" x14ac:dyDescent="0.45">
      <c r="A17" s="16"/>
    </row>
    <row r="18" spans="1:1" s="4" customFormat="1" ht="15" customHeight="1" x14ac:dyDescent="0.45">
      <c r="A18" s="17"/>
    </row>
    <row r="19" spans="1:1" s="4" customFormat="1" ht="15" customHeight="1" x14ac:dyDescent="0.45">
      <c r="A19" s="14"/>
    </row>
    <row r="20" spans="1:1" s="4" customFormat="1" ht="15" customHeight="1" x14ac:dyDescent="0.45">
      <c r="A20" s="16"/>
    </row>
    <row r="21" spans="1:1" s="4" customFormat="1" ht="15" customHeight="1" x14ac:dyDescent="0.45">
      <c r="A21" s="14"/>
    </row>
    <row r="22" spans="1:1" s="4" customFormat="1" ht="15" customHeight="1" x14ac:dyDescent="0.45">
      <c r="A22" s="14"/>
    </row>
    <row r="23" spans="1:1" s="4" customFormat="1" ht="15" customHeight="1" x14ac:dyDescent="0.45">
      <c r="A23" s="14"/>
    </row>
    <row r="24" spans="1:1" s="4" customFormat="1" ht="15" customHeight="1" x14ac:dyDescent="0.45">
      <c r="A24" s="14"/>
    </row>
    <row r="25" spans="1:1" s="4" customFormat="1" ht="15" customHeight="1" x14ac:dyDescent="0.45">
      <c r="A25" s="14"/>
    </row>
    <row r="27" spans="1:1" ht="15" customHeight="1" x14ac:dyDescent="0.45"/>
    <row r="28" spans="1:1" ht="15" customHeight="1" x14ac:dyDescent="0.45"/>
    <row r="29" spans="1:1" ht="15" customHeight="1" x14ac:dyDescent="0.45"/>
    <row r="30" spans="1:1" ht="15" customHeight="1" x14ac:dyDescent="0.45"/>
    <row r="31" spans="1:1" ht="15" customHeight="1" x14ac:dyDescent="0.45"/>
    <row r="32" spans="1:1" ht="15" customHeight="1" x14ac:dyDescent="0.45"/>
    <row r="33" spans="3:7" ht="15" customHeight="1" x14ac:dyDescent="0.45">
      <c r="C33" s="37"/>
      <c r="D33" s="38"/>
      <c r="E33" s="37"/>
      <c r="F33" s="37"/>
      <c r="G33" s="37"/>
    </row>
    <row r="39" spans="3:7" ht="15" customHeight="1" x14ac:dyDescent="0.45">
      <c r="C39" s="37"/>
      <c r="D39" s="38"/>
      <c r="E39" s="37"/>
      <c r="F39" s="37"/>
      <c r="G39" s="37"/>
    </row>
    <row r="40" spans="3:7" ht="15" customHeight="1" x14ac:dyDescent="0.45">
      <c r="C40" s="37"/>
      <c r="D40" s="38"/>
      <c r="E40" s="37"/>
      <c r="F40" s="37"/>
      <c r="G40" s="37"/>
    </row>
    <row r="41" spans="3:7" ht="15" customHeight="1" x14ac:dyDescent="0.45">
      <c r="C41" s="37"/>
      <c r="D41" s="38"/>
      <c r="E41" s="37"/>
      <c r="F41" s="37"/>
      <c r="G41" s="37"/>
    </row>
    <row r="42" spans="3:7" ht="15" customHeight="1" x14ac:dyDescent="0.45">
      <c r="C42" s="37"/>
      <c r="D42" s="38"/>
      <c r="E42" s="37"/>
      <c r="F42" s="37"/>
      <c r="G42" s="37"/>
    </row>
    <row r="43" spans="3:7" ht="15" customHeight="1" x14ac:dyDescent="0.45">
      <c r="C43" s="37"/>
      <c r="D43" s="38"/>
      <c r="E43" s="37"/>
      <c r="F43" s="37"/>
      <c r="G43" s="37"/>
    </row>
    <row r="44" spans="3:7" ht="15" customHeight="1" x14ac:dyDescent="0.45">
      <c r="C44" s="37"/>
      <c r="D44" s="38"/>
      <c r="E44" s="37"/>
      <c r="F44" s="37"/>
      <c r="G44" s="3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defaultRowHeight="14.25" x14ac:dyDescent="0.45"/>
  <cols>
    <col min="1" max="1" width="12.73046875" customWidth="1"/>
    <col min="2" max="2" width="82.86328125" customWidth="1"/>
    <col min="3" max="3" width="28.86328125" bestFit="1" customWidth="1"/>
    <col min="4" max="4" width="15.1328125" customWidth="1"/>
  </cols>
  <sheetData>
    <row r="1" spans="1:6" ht="60" customHeight="1" x14ac:dyDescent="0.45">
      <c r="A1" s="25" t="s">
        <v>112</v>
      </c>
    </row>
    <row r="2" spans="1:6" x14ac:dyDescent="0.45">
      <c r="A2" s="25" t="s">
        <v>113</v>
      </c>
    </row>
    <row r="3" spans="1:6" ht="31.15" x14ac:dyDescent="0.45">
      <c r="A3" s="25" t="s">
        <v>114</v>
      </c>
      <c r="C3" s="69"/>
      <c r="D3" s="81"/>
    </row>
    <row r="4" spans="1:6" x14ac:dyDescent="0.45">
      <c r="A4" s="25" t="s">
        <v>115</v>
      </c>
    </row>
    <row r="5" spans="1:6" x14ac:dyDescent="0.45">
      <c r="A5" s="25" t="s">
        <v>116</v>
      </c>
      <c r="C5" s="126" t="s">
        <v>112</v>
      </c>
      <c r="D5" s="126"/>
    </row>
    <row r="6" spans="1:6" ht="16.5" customHeight="1" x14ac:dyDescent="0.6">
      <c r="A6" s="25" t="s">
        <v>117</v>
      </c>
      <c r="C6" s="97" t="s">
        <v>126</v>
      </c>
      <c r="D6" s="115"/>
      <c r="F6" s="90" t="str">
        <f ca="1">IF(D6=TODAY(),"You got it!","")</f>
        <v/>
      </c>
    </row>
    <row r="7" spans="1:6" ht="16.5" customHeight="1" thickBot="1" x14ac:dyDescent="0.5">
      <c r="A7" s="27" t="s">
        <v>118</v>
      </c>
      <c r="C7" s="97" t="s">
        <v>127</v>
      </c>
      <c r="D7" s="115"/>
    </row>
    <row r="8" spans="1:6" ht="16.5" customHeight="1" thickTop="1" thickBot="1" x14ac:dyDescent="0.5">
      <c r="A8" s="25" t="s">
        <v>119</v>
      </c>
      <c r="C8" s="97" t="s">
        <v>128</v>
      </c>
      <c r="D8" s="107">
        <f>D7-D6</f>
        <v>0</v>
      </c>
    </row>
    <row r="9" spans="1:6" ht="14.65" thickTop="1" x14ac:dyDescent="0.45">
      <c r="A9" s="25" t="s">
        <v>120</v>
      </c>
    </row>
    <row r="10" spans="1:6" ht="15" customHeight="1" thickBot="1" x14ac:dyDescent="0.5">
      <c r="A10" s="27" t="s">
        <v>121</v>
      </c>
      <c r="C10" s="97" t="s">
        <v>129</v>
      </c>
      <c r="D10" s="108"/>
    </row>
    <row r="11" spans="1:6" ht="15" customHeight="1" thickTop="1" thickBot="1" x14ac:dyDescent="0.5">
      <c r="A11" s="27" t="s">
        <v>122</v>
      </c>
      <c r="C11" s="97" t="s">
        <v>130</v>
      </c>
      <c r="D11" s="116">
        <f>D6+D10</f>
        <v>0</v>
      </c>
    </row>
    <row r="12" spans="1:6" ht="14.65" thickTop="1" x14ac:dyDescent="0.45">
      <c r="A12" s="25" t="s">
        <v>297</v>
      </c>
    </row>
    <row r="13" spans="1:6" x14ac:dyDescent="0.45">
      <c r="A13" s="25" t="s">
        <v>23</v>
      </c>
    </row>
    <row r="14" spans="1:6" x14ac:dyDescent="0.45">
      <c r="A14" s="25" t="s">
        <v>24</v>
      </c>
    </row>
    <row r="15" spans="1:6" x14ac:dyDescent="0.45">
      <c r="A15" s="25" t="s">
        <v>25</v>
      </c>
    </row>
    <row r="16" spans="1:6" x14ac:dyDescent="0.45">
      <c r="A16" s="25" t="s">
        <v>123</v>
      </c>
    </row>
    <row r="17" spans="1:4" x14ac:dyDescent="0.45">
      <c r="A17" s="25" t="s">
        <v>124</v>
      </c>
    </row>
    <row r="18" spans="1:4" x14ac:dyDescent="0.45">
      <c r="A18" s="25" t="s">
        <v>125</v>
      </c>
    </row>
    <row r="19" spans="1:4" x14ac:dyDescent="0.45">
      <c r="A19" s="25" t="s">
        <v>30</v>
      </c>
    </row>
    <row r="25" spans="1:4" ht="15" customHeight="1" x14ac:dyDescent="0.45">
      <c r="C25" s="69"/>
      <c r="D25" s="81"/>
    </row>
    <row r="27" spans="1:4" x14ac:dyDescent="0.45">
      <c r="C27" s="126" t="s">
        <v>119</v>
      </c>
      <c r="D27" s="126"/>
    </row>
    <row r="28" spans="1:4" x14ac:dyDescent="0.45">
      <c r="C28" s="97" t="s">
        <v>131</v>
      </c>
      <c r="D28" s="117"/>
    </row>
    <row r="31" spans="1:4" x14ac:dyDescent="0.45">
      <c r="C31" s="126" t="s">
        <v>132</v>
      </c>
      <c r="D31" s="126"/>
    </row>
    <row r="32" spans="1:4" x14ac:dyDescent="0.45">
      <c r="C32" s="97" t="s">
        <v>133</v>
      </c>
      <c r="D32" s="118">
        <v>0.33333333333333331</v>
      </c>
    </row>
    <row r="33" spans="3:4" x14ac:dyDescent="0.45">
      <c r="C33" s="97" t="s">
        <v>134</v>
      </c>
      <c r="D33" s="118">
        <v>0.5</v>
      </c>
    </row>
    <row r="34" spans="3:4" x14ac:dyDescent="0.45">
      <c r="C34" s="97" t="s">
        <v>135</v>
      </c>
      <c r="D34" s="118">
        <v>0.54166666666666663</v>
      </c>
    </row>
    <row r="35" spans="3:4" ht="14.65" thickBot="1" x14ac:dyDescent="0.5">
      <c r="C35" s="97" t="s">
        <v>136</v>
      </c>
      <c r="D35" s="118">
        <v>0.70833333333333337</v>
      </c>
    </row>
    <row r="36" spans="3:4" ht="15" thickTop="1" thickBot="1" x14ac:dyDescent="0.5">
      <c r="C36" s="97" t="s">
        <v>137</v>
      </c>
      <c r="D36" s="107">
        <f>((D35-D32)-(D34-D33))*24</f>
        <v>8.0000000000000018</v>
      </c>
    </row>
    <row r="37" spans="3:4" ht="14.65" thickTop="1" x14ac:dyDescent="0.45"/>
    <row r="45" spans="3:4" x14ac:dyDescent="0.45">
      <c r="C45" s="127" t="s">
        <v>138</v>
      </c>
      <c r="D45" s="127"/>
    </row>
    <row r="46" spans="3:4" x14ac:dyDescent="0.45">
      <c r="C46" s="109" t="s">
        <v>139</v>
      </c>
      <c r="D46" s="119">
        <v>43005</v>
      </c>
    </row>
    <row r="47" spans="3:4" x14ac:dyDescent="0.45">
      <c r="C47" s="109" t="s">
        <v>140</v>
      </c>
      <c r="D47" s="120">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RowHeight="14.25" x14ac:dyDescent="0.45"/>
  <cols>
    <col min="1" max="1" width="12.73046875" style="25" customWidth="1"/>
    <col min="2" max="2" width="82.86328125" customWidth="1"/>
    <col min="3" max="3" width="16.265625" customWidth="1"/>
    <col min="4" max="4" width="15" customWidth="1"/>
    <col min="5" max="5" width="21" bestFit="1" customWidth="1"/>
    <col min="6" max="6" width="18.265625" customWidth="1"/>
  </cols>
  <sheetData>
    <row r="1" spans="1:6" ht="60" customHeight="1" x14ac:dyDescent="0.45">
      <c r="A1" s="25" t="s">
        <v>141</v>
      </c>
      <c r="C1" s="69"/>
      <c r="D1" s="81"/>
      <c r="E1" s="81"/>
      <c r="F1" s="81"/>
    </row>
    <row r="2" spans="1:6" x14ac:dyDescent="0.45">
      <c r="A2" s="25" t="s">
        <v>142</v>
      </c>
      <c r="C2" s="7" t="s">
        <v>152</v>
      </c>
      <c r="D2" s="7" t="s">
        <v>163</v>
      </c>
      <c r="E2" s="7" t="s">
        <v>172</v>
      </c>
      <c r="F2" s="7" t="s">
        <v>173</v>
      </c>
    </row>
    <row r="3" spans="1:6" x14ac:dyDescent="0.45">
      <c r="A3" s="25" t="s">
        <v>143</v>
      </c>
      <c r="C3" s="97" t="s">
        <v>153</v>
      </c>
      <c r="D3" s="97" t="s">
        <v>164</v>
      </c>
      <c r="E3" s="108" t="str">
        <f>D3&amp;", "&amp;C3</f>
        <v>Blažková, Jana</v>
      </c>
      <c r="F3" s="55" t="str">
        <f>C3&amp;" "&amp;D3</f>
        <v>Jana Blažková</v>
      </c>
    </row>
    <row r="4" spans="1:6" x14ac:dyDescent="0.45">
      <c r="A4" s="25" t="s">
        <v>144</v>
      </c>
      <c r="C4" s="97" t="s">
        <v>154</v>
      </c>
      <c r="D4" s="97" t="s">
        <v>165</v>
      </c>
      <c r="E4" s="108"/>
      <c r="F4" s="55"/>
    </row>
    <row r="5" spans="1:6" x14ac:dyDescent="0.45">
      <c r="A5" s="25" t="s">
        <v>145</v>
      </c>
      <c r="C5" s="97" t="s">
        <v>155</v>
      </c>
      <c r="D5" s="97" t="s">
        <v>166</v>
      </c>
      <c r="E5" s="108"/>
      <c r="F5" s="55"/>
    </row>
    <row r="6" spans="1:6" x14ac:dyDescent="0.45">
      <c r="A6" s="25" t="s">
        <v>11</v>
      </c>
      <c r="C6" s="97" t="s">
        <v>156</v>
      </c>
      <c r="D6" s="97" t="s">
        <v>167</v>
      </c>
      <c r="E6" s="108"/>
      <c r="F6" s="55"/>
    </row>
    <row r="7" spans="1:6" x14ac:dyDescent="0.45">
      <c r="A7" s="25" t="s">
        <v>24</v>
      </c>
      <c r="C7" s="97" t="s">
        <v>157</v>
      </c>
      <c r="D7" s="97" t="s">
        <v>168</v>
      </c>
      <c r="E7" s="108"/>
      <c r="F7" s="55"/>
    </row>
    <row r="8" spans="1:6" x14ac:dyDescent="0.45">
      <c r="A8" s="25" t="s">
        <v>146</v>
      </c>
      <c r="C8" s="97" t="s">
        <v>158</v>
      </c>
      <c r="D8" s="97" t="s">
        <v>169</v>
      </c>
      <c r="E8" s="108"/>
      <c r="F8" s="55"/>
    </row>
    <row r="9" spans="1:6" x14ac:dyDescent="0.45">
      <c r="A9" s="25" t="s">
        <v>147</v>
      </c>
      <c r="C9" s="97" t="s">
        <v>159</v>
      </c>
      <c r="D9" s="97" t="s">
        <v>170</v>
      </c>
      <c r="E9" s="108"/>
      <c r="F9" s="55"/>
    </row>
    <row r="10" spans="1:6" ht="15" customHeight="1" x14ac:dyDescent="0.45">
      <c r="A10" s="27" t="s">
        <v>300</v>
      </c>
      <c r="C10" s="97" t="s">
        <v>160</v>
      </c>
      <c r="D10" s="97" t="s">
        <v>171</v>
      </c>
      <c r="E10" s="108"/>
      <c r="F10" s="55"/>
    </row>
    <row r="11" spans="1:6" ht="15" customHeight="1" x14ac:dyDescent="0.45">
      <c r="A11" s="27" t="s">
        <v>301</v>
      </c>
    </row>
    <row r="12" spans="1:6" x14ac:dyDescent="0.45">
      <c r="A12" s="25" t="s">
        <v>148</v>
      </c>
    </row>
    <row r="13" spans="1:6" ht="15" customHeight="1" x14ac:dyDescent="0.45">
      <c r="A13" s="27" t="s">
        <v>149</v>
      </c>
    </row>
    <row r="14" spans="1:6" x14ac:dyDescent="0.45">
      <c r="A14" s="25" t="s">
        <v>25</v>
      </c>
    </row>
    <row r="15" spans="1:6" x14ac:dyDescent="0.45">
      <c r="A15" s="25" t="s">
        <v>150</v>
      </c>
    </row>
    <row r="16" spans="1:6" x14ac:dyDescent="0.45">
      <c r="A16" s="25" t="s">
        <v>151</v>
      </c>
    </row>
    <row r="17" spans="1:4" x14ac:dyDescent="0.45">
      <c r="A17" s="25" t="s">
        <v>30</v>
      </c>
    </row>
    <row r="21" spans="1:4" x14ac:dyDescent="0.45">
      <c r="D21" s="12"/>
    </row>
    <row r="27" spans="1:4" x14ac:dyDescent="0.45">
      <c r="C27" s="126" t="s">
        <v>161</v>
      </c>
      <c r="D27" s="126"/>
    </row>
    <row r="28" spans="1:4" x14ac:dyDescent="0.45">
      <c r="C28" s="97" t="s">
        <v>126</v>
      </c>
      <c r="D28" s="115">
        <f ca="1">TODAY()</f>
        <v>43850</v>
      </c>
    </row>
    <row r="29" spans="1:4" x14ac:dyDescent="0.45">
      <c r="C29" s="97" t="s">
        <v>131</v>
      </c>
      <c r="D29" s="121">
        <f ca="1">NOW()</f>
        <v>43850.845096643519</v>
      </c>
    </row>
    <row r="31" spans="1:4" x14ac:dyDescent="0.45">
      <c r="C31" s="127" t="s">
        <v>151</v>
      </c>
      <c r="D31" s="127"/>
    </row>
    <row r="32" spans="1:4" x14ac:dyDescent="0.45">
      <c r="C32" s="97" t="str">
        <f ca="1">C28&amp;" "&amp;D28</f>
        <v>Dnešní datum: 43850</v>
      </c>
      <c r="D32" s="97"/>
    </row>
    <row r="33" spans="3:4" x14ac:dyDescent="0.45">
      <c r="C33" s="97" t="str">
        <f ca="1">C29&amp;" "&amp;D29</f>
        <v>Aktuální čas: 43850,8450966435</v>
      </c>
      <c r="D33" s="97"/>
    </row>
    <row r="35" spans="3:4" x14ac:dyDescent="0.45">
      <c r="C35" s="128" t="s">
        <v>162</v>
      </c>
      <c r="D35" s="128"/>
    </row>
    <row r="36" spans="3:4" x14ac:dyDescent="0.45">
      <c r="C36" s="55" t="str">
        <f ca="1">C28 &amp;" "&amp; TEXT(D28,"DD.MM.RRRR")</f>
        <v>Dnešní datum: 20.01.2020</v>
      </c>
      <c r="D36" s="55"/>
    </row>
    <row r="37" spans="3:4" x14ac:dyDescent="0.45">
      <c r="C37" s="55" t="str">
        <f ca="1">C29&amp;" "&amp;TEXT(D29,"H:MM")</f>
        <v>Aktuální čas: 20:16</v>
      </c>
      <c r="D37" s="55"/>
    </row>
  </sheetData>
  <mergeCells count="3">
    <mergeCell ref="C27:D27"/>
    <mergeCell ref="C31:D31"/>
    <mergeCell ref="C35:D3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defaultRowHeight="14.25" x14ac:dyDescent="0.45"/>
  <cols>
    <col min="1" max="1" width="12.73046875" customWidth="1"/>
    <col min="2" max="2" width="82.86328125" customWidth="1"/>
    <col min="3" max="3" width="17.1328125" customWidth="1"/>
    <col min="4" max="4" width="26.1328125" bestFit="1" customWidth="1"/>
  </cols>
  <sheetData>
    <row r="1" spans="1:6" ht="60" customHeight="1" x14ac:dyDescent="0.45">
      <c r="A1" s="25" t="s">
        <v>174</v>
      </c>
      <c r="D1" s="81"/>
    </row>
    <row r="2" spans="1:6" x14ac:dyDescent="0.45">
      <c r="A2" s="25" t="s">
        <v>175</v>
      </c>
      <c r="E2" s="30"/>
      <c r="F2" s="30"/>
    </row>
    <row r="3" spans="1:6" ht="15" customHeight="1" x14ac:dyDescent="0.45">
      <c r="A3" s="27" t="s">
        <v>176</v>
      </c>
      <c r="E3" s="30"/>
      <c r="F3" s="30"/>
    </row>
    <row r="4" spans="1:6" ht="15" customHeight="1" x14ac:dyDescent="0.45">
      <c r="A4" s="27" t="s">
        <v>177</v>
      </c>
      <c r="E4" s="30"/>
      <c r="F4" s="30"/>
    </row>
    <row r="5" spans="1:6" ht="15" customHeight="1" x14ac:dyDescent="0.45">
      <c r="A5" s="27" t="s">
        <v>178</v>
      </c>
      <c r="C5" s="91"/>
      <c r="E5" s="30"/>
      <c r="F5" s="30"/>
    </row>
    <row r="6" spans="1:6" ht="15" customHeight="1" x14ac:dyDescent="0.45">
      <c r="A6" s="27" t="s">
        <v>179</v>
      </c>
      <c r="E6" s="30"/>
      <c r="F6" s="30"/>
    </row>
    <row r="7" spans="1:6" x14ac:dyDescent="0.45">
      <c r="A7" s="25" t="s">
        <v>11</v>
      </c>
      <c r="C7" s="30"/>
      <c r="D7" s="30"/>
      <c r="E7" s="30"/>
      <c r="F7" s="30"/>
    </row>
    <row r="8" spans="1:6" x14ac:dyDescent="0.45">
      <c r="A8" s="25" t="s">
        <v>24</v>
      </c>
      <c r="C8" s="129" t="s">
        <v>174</v>
      </c>
      <c r="D8" s="129"/>
    </row>
    <row r="9" spans="1:6" x14ac:dyDescent="0.45">
      <c r="A9" s="25" t="s">
        <v>180</v>
      </c>
      <c r="C9" s="110" t="s">
        <v>190</v>
      </c>
      <c r="D9" s="47"/>
    </row>
    <row r="10" spans="1:6" x14ac:dyDescent="0.45">
      <c r="A10" s="25" t="s">
        <v>181</v>
      </c>
      <c r="C10" s="110" t="s">
        <v>191</v>
      </c>
      <c r="D10" s="47"/>
    </row>
    <row r="11" spans="1:6" ht="15" customHeight="1" thickBot="1" x14ac:dyDescent="0.5">
      <c r="A11" s="27" t="s">
        <v>182</v>
      </c>
      <c r="C11" s="30"/>
      <c r="D11" s="30"/>
    </row>
    <row r="12" spans="1:6" ht="15" customHeight="1" thickTop="1" thickBot="1" x14ac:dyDescent="0.5">
      <c r="A12" s="27" t="s">
        <v>183</v>
      </c>
      <c r="C12" s="53">
        <v>50</v>
      </c>
      <c r="D12" s="47" t="str">
        <f>IF(C12&lt;100,"Menší než 100","Větší než 100")</f>
        <v>Menší než 100</v>
      </c>
    </row>
    <row r="13" spans="1:6" ht="15" customHeight="1" thickTop="1" x14ac:dyDescent="0.45">
      <c r="A13" s="27" t="s">
        <v>184</v>
      </c>
    </row>
    <row r="14" spans="1:6" x14ac:dyDescent="0.45">
      <c r="A14" s="25" t="s">
        <v>185</v>
      </c>
    </row>
    <row r="15" spans="1:6" ht="15" customHeight="1" x14ac:dyDescent="0.45">
      <c r="A15" s="27" t="s">
        <v>186</v>
      </c>
    </row>
    <row r="16" spans="1:6" x14ac:dyDescent="0.45">
      <c r="A16" s="25" t="s">
        <v>23</v>
      </c>
    </row>
    <row r="17" spans="1:6" x14ac:dyDescent="0.45">
      <c r="A17" s="25" t="s">
        <v>24</v>
      </c>
    </row>
    <row r="18" spans="1:6" x14ac:dyDescent="0.45">
      <c r="A18" s="25" t="s">
        <v>25</v>
      </c>
      <c r="C18" s="12"/>
    </row>
    <row r="19" spans="1:6" x14ac:dyDescent="0.45">
      <c r="A19" s="25" t="s">
        <v>187</v>
      </c>
    </row>
    <row r="20" spans="1:6" x14ac:dyDescent="0.45">
      <c r="A20" s="25" t="s">
        <v>188</v>
      </c>
    </row>
    <row r="21" spans="1:6" x14ac:dyDescent="0.45">
      <c r="A21" s="25" t="s">
        <v>189</v>
      </c>
    </row>
    <row r="22" spans="1:6" x14ac:dyDescent="0.45">
      <c r="A22" s="25" t="s">
        <v>30</v>
      </c>
    </row>
    <row r="26" spans="1:6" ht="14.65" thickBot="1" x14ac:dyDescent="0.5"/>
    <row r="27" spans="1:6" ht="14.65" thickBot="1" x14ac:dyDescent="0.5">
      <c r="C27" s="62" t="s">
        <v>63</v>
      </c>
      <c r="D27" s="63" t="s">
        <v>73</v>
      </c>
      <c r="E27" s="63" t="s">
        <v>198</v>
      </c>
      <c r="F27" s="63" t="s">
        <v>197</v>
      </c>
    </row>
    <row r="28" spans="1:6" x14ac:dyDescent="0.45">
      <c r="C28" s="64" t="s">
        <v>192</v>
      </c>
      <c r="D28" s="64">
        <v>2</v>
      </c>
      <c r="E28" s="122">
        <v>9.7607115856835538</v>
      </c>
      <c r="F28" s="122">
        <f>'Příkazy KDYŽ'!$E$28:$E$29*'Příkazy KDYŽ'!$D$28:$D$29</f>
        <v>19.521423171367108</v>
      </c>
    </row>
    <row r="29" spans="1:6" ht="14.65" thickBot="1" x14ac:dyDescent="0.5">
      <c r="C29" s="56" t="s">
        <v>193</v>
      </c>
      <c r="D29" s="56">
        <v>3</v>
      </c>
      <c r="E29" s="123">
        <v>3.4189202461080024</v>
      </c>
      <c r="F29" s="123">
        <f>'Příkazy KDYŽ'!$E$28:$E$29*'Příkazy KDYŽ'!$D$28:$D$29</f>
        <v>10.256760738324008</v>
      </c>
    </row>
    <row r="30" spans="1:6" x14ac:dyDescent="0.45">
      <c r="C30" s="30"/>
      <c r="D30" s="30"/>
      <c r="E30" s="30"/>
      <c r="F30" s="30"/>
    </row>
    <row r="31" spans="1:6" x14ac:dyDescent="0.45">
      <c r="C31" s="30"/>
      <c r="D31" s="30" t="s">
        <v>194</v>
      </c>
      <c r="E31" s="124">
        <f>SUM('Příkazy KDYŽ'!$E$28:$E$29)</f>
        <v>13.179631831791557</v>
      </c>
      <c r="F31" s="124">
        <f>SUM('Příkazy KDYŽ'!F28:F29)</f>
        <v>29.778183909691116</v>
      </c>
    </row>
    <row r="32" spans="1:6" ht="14.65" thickBot="1" x14ac:dyDescent="0.5">
      <c r="C32" s="30"/>
      <c r="D32" s="30"/>
      <c r="E32" s="30"/>
      <c r="F32" s="30"/>
    </row>
    <row r="33" spans="3:6" ht="15" thickTop="1" thickBot="1" x14ac:dyDescent="0.5">
      <c r="C33" s="30"/>
      <c r="D33" s="30" t="s">
        <v>195</v>
      </c>
      <c r="E33" s="53" t="s">
        <v>199</v>
      </c>
      <c r="F33" s="125">
        <f>IF(E33="Ano",F31*DPH,0)</f>
        <v>2.456700172549517</v>
      </c>
    </row>
    <row r="34" spans="3:6" ht="15" thickTop="1" thickBot="1" x14ac:dyDescent="0.5">
      <c r="C34" s="30"/>
      <c r="D34" s="30"/>
      <c r="E34" s="30"/>
      <c r="F34" s="30"/>
    </row>
    <row r="35" spans="3:6" ht="15" thickTop="1" thickBot="1" x14ac:dyDescent="0.5">
      <c r="C35" s="30"/>
      <c r="D35" s="30" t="s">
        <v>196</v>
      </c>
      <c r="E35" s="53" t="s">
        <v>199</v>
      </c>
      <c r="F35" s="125">
        <f>IF(E35="Ano",SUM(D28:D29)*1.25,0)</f>
        <v>6.25</v>
      </c>
    </row>
    <row r="36" spans="3:6" ht="14.65" thickTop="1" x14ac:dyDescent="0.45"/>
    <row r="37" spans="3:6" x14ac:dyDescent="0.45">
      <c r="D37" s="30" t="s">
        <v>197</v>
      </c>
      <c r="E37" s="30"/>
      <c r="F37" s="124">
        <f>SUM(F33,F31,F35)</f>
        <v>38.484884082240633</v>
      </c>
    </row>
  </sheetData>
  <mergeCells count="1">
    <mergeCell ref="C8:D8"/>
  </mergeCells>
  <dataValidations count="1">
    <dataValidation type="list" allowBlank="1" showInputMessage="1" showErrorMessage="1" sqref="E33 E35" xr:uid="{00000000-0002-0000-0700-000000000000}">
      <formula1>"Ano,Ne"</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6328125" defaultRowHeight="15" customHeight="1" x14ac:dyDescent="0.45"/>
  <cols>
    <col min="1" max="1" width="12.73046875" style="9" customWidth="1"/>
    <col min="2" max="2" width="82.86328125" style="1" customWidth="1"/>
    <col min="3" max="3" width="13.265625" style="1" customWidth="1"/>
    <col min="4" max="4" width="18.59765625" style="4" bestFit="1" customWidth="1"/>
    <col min="5" max="5" width="2.265625" style="1" customWidth="1"/>
    <col min="6" max="7" width="13.265625" style="1" customWidth="1"/>
    <col min="8" max="16384" width="8.86328125" style="1"/>
  </cols>
  <sheetData>
    <row r="1" spans="1:7" ht="60" customHeight="1" x14ac:dyDescent="0.45">
      <c r="A1" s="9" t="s">
        <v>200</v>
      </c>
      <c r="B1" s="37"/>
      <c r="D1" s="80"/>
      <c r="E1" s="80"/>
      <c r="F1" s="80"/>
      <c r="G1" s="80"/>
    </row>
    <row r="2" spans="1:7" ht="15" customHeight="1" x14ac:dyDescent="0.45">
      <c r="A2" s="9" t="s">
        <v>201</v>
      </c>
      <c r="B2" s="37"/>
    </row>
    <row r="3" spans="1:7" ht="15" customHeight="1" x14ac:dyDescent="0.45">
      <c r="A3" s="9" t="s">
        <v>202</v>
      </c>
      <c r="B3" s="37"/>
    </row>
    <row r="4" spans="1:7" ht="15" customHeight="1" x14ac:dyDescent="0.45">
      <c r="A4" s="9" t="s">
        <v>203</v>
      </c>
      <c r="B4" s="37"/>
    </row>
    <row r="5" spans="1:7" s="4" customFormat="1" ht="15" customHeight="1" x14ac:dyDescent="0.45">
      <c r="A5" s="24" t="s">
        <v>204</v>
      </c>
      <c r="B5" s="38"/>
    </row>
    <row r="6" spans="1:7" s="4" customFormat="1" ht="15" customHeight="1" x14ac:dyDescent="0.45">
      <c r="A6" s="24" t="s">
        <v>205</v>
      </c>
      <c r="B6" s="38"/>
    </row>
    <row r="7" spans="1:7" s="4" customFormat="1" ht="15" customHeight="1" x14ac:dyDescent="0.45">
      <c r="A7" s="24" t="s">
        <v>206</v>
      </c>
      <c r="B7" s="38"/>
    </row>
    <row r="8" spans="1:7" s="4" customFormat="1" ht="15" customHeight="1" x14ac:dyDescent="0.45">
      <c r="A8" s="87" t="s">
        <v>207</v>
      </c>
      <c r="B8" s="38"/>
    </row>
    <row r="9" spans="1:7" s="4" customFormat="1" ht="15" customHeight="1" x14ac:dyDescent="0.45">
      <c r="A9" s="87" t="s">
        <v>208</v>
      </c>
      <c r="B9" s="38"/>
    </row>
    <row r="10" spans="1:7" s="4" customFormat="1" ht="15" customHeight="1" x14ac:dyDescent="0.45">
      <c r="A10" s="24" t="s">
        <v>209</v>
      </c>
      <c r="B10" s="38"/>
    </row>
    <row r="11" spans="1:7" s="4" customFormat="1" ht="15" customHeight="1" x14ac:dyDescent="0.45">
      <c r="A11" s="24" t="s">
        <v>11</v>
      </c>
      <c r="B11" s="38"/>
    </row>
    <row r="12" spans="1:7" s="4" customFormat="1" ht="15" customHeight="1" x14ac:dyDescent="0.45">
      <c r="A12" s="24" t="s">
        <v>24</v>
      </c>
      <c r="B12" s="38"/>
    </row>
    <row r="13" spans="1:7" s="4" customFormat="1" ht="15" customHeight="1" x14ac:dyDescent="0.45">
      <c r="A13" s="24" t="s">
        <v>210</v>
      </c>
      <c r="B13" s="38"/>
      <c r="C13" s="91"/>
      <c r="D13" s="94"/>
      <c r="E13" s="94"/>
      <c r="F13" s="94"/>
      <c r="G13" s="94"/>
    </row>
    <row r="14" spans="1:7" s="4" customFormat="1" ht="15" customHeight="1" x14ac:dyDescent="0.45">
      <c r="A14" s="24" t="s">
        <v>211</v>
      </c>
      <c r="B14" s="38"/>
      <c r="C14" s="94"/>
      <c r="D14" s="94"/>
      <c r="E14" s="94"/>
      <c r="F14" s="94"/>
      <c r="G14" s="94"/>
    </row>
    <row r="15" spans="1:7" s="4" customFormat="1" ht="15" customHeight="1" x14ac:dyDescent="0.45">
      <c r="A15" s="87" t="s">
        <v>212</v>
      </c>
      <c r="B15" s="38"/>
    </row>
    <row r="16" spans="1:7" s="4" customFormat="1" ht="15" customHeight="1" x14ac:dyDescent="0.45">
      <c r="A16" s="27" t="s">
        <v>213</v>
      </c>
      <c r="B16" s="38"/>
      <c r="C16" s="31" t="s">
        <v>57</v>
      </c>
      <c r="D16" s="29" t="s">
        <v>73</v>
      </c>
      <c r="E16" s="23"/>
      <c r="F16" s="28" t="s">
        <v>75</v>
      </c>
      <c r="G16" s="29" t="s">
        <v>73</v>
      </c>
    </row>
    <row r="17" spans="1:12" s="4" customFormat="1" ht="15" customHeight="1" x14ac:dyDescent="0.45">
      <c r="A17" s="24" t="s">
        <v>214</v>
      </c>
      <c r="C17" s="106" t="s">
        <v>58</v>
      </c>
      <c r="D17" s="105">
        <v>50</v>
      </c>
      <c r="E17" s="39"/>
      <c r="F17" s="106" t="s">
        <v>76</v>
      </c>
      <c r="G17" s="105">
        <v>50</v>
      </c>
      <c r="H17" s="38"/>
      <c r="I17" s="38"/>
      <c r="J17" s="38"/>
      <c r="K17" s="38"/>
      <c r="L17" s="38"/>
    </row>
    <row r="18" spans="1:12" s="4" customFormat="1" ht="15" customHeight="1" x14ac:dyDescent="0.45">
      <c r="A18" s="24" t="s">
        <v>23</v>
      </c>
      <c r="C18" s="106" t="s">
        <v>59</v>
      </c>
      <c r="D18" s="105">
        <v>20</v>
      </c>
      <c r="E18" s="39"/>
      <c r="F18" s="106" t="s">
        <v>77</v>
      </c>
      <c r="G18" s="105">
        <v>30</v>
      </c>
      <c r="H18" s="38"/>
      <c r="I18" s="38"/>
      <c r="J18" s="38"/>
      <c r="K18" s="38"/>
      <c r="L18" s="38"/>
    </row>
    <row r="19" spans="1:12" s="4" customFormat="1" ht="15" customHeight="1" x14ac:dyDescent="0.45">
      <c r="A19" s="24" t="s">
        <v>24</v>
      </c>
      <c r="C19" s="106" t="s">
        <v>60</v>
      </c>
      <c r="D19" s="105">
        <v>60</v>
      </c>
      <c r="E19" s="39"/>
      <c r="F19" s="106" t="s">
        <v>78</v>
      </c>
      <c r="G19" s="105">
        <v>10</v>
      </c>
      <c r="H19" s="38"/>
      <c r="I19" s="38"/>
      <c r="J19" s="38"/>
      <c r="K19" s="38"/>
      <c r="L19" s="38"/>
    </row>
    <row r="20" spans="1:12" s="4" customFormat="1" ht="15" customHeight="1" x14ac:dyDescent="0.45">
      <c r="A20" s="24" t="s">
        <v>25</v>
      </c>
      <c r="C20" s="106" t="s">
        <v>61</v>
      </c>
      <c r="D20" s="105">
        <v>40</v>
      </c>
      <c r="E20" s="39"/>
      <c r="F20" s="106" t="s">
        <v>79</v>
      </c>
      <c r="G20" s="105">
        <v>50</v>
      </c>
      <c r="H20" s="38"/>
      <c r="I20" s="38"/>
      <c r="J20" s="38"/>
      <c r="K20" s="38"/>
      <c r="L20" s="38"/>
    </row>
    <row r="21" spans="1:12" s="4" customFormat="1" ht="15" customHeight="1" thickBot="1" x14ac:dyDescent="0.5">
      <c r="A21" s="24" t="s">
        <v>215</v>
      </c>
      <c r="C21" s="38"/>
      <c r="D21" s="38"/>
      <c r="E21" s="38"/>
      <c r="F21" s="38"/>
      <c r="G21" s="38"/>
      <c r="H21" s="38"/>
      <c r="I21" s="38"/>
      <c r="J21" s="38"/>
      <c r="K21" s="38"/>
      <c r="L21" s="38"/>
    </row>
    <row r="22" spans="1:12" s="4" customFormat="1" ht="15" customHeight="1" thickTop="1" thickBot="1" x14ac:dyDescent="0.5">
      <c r="A22" s="24" t="s">
        <v>216</v>
      </c>
      <c r="C22" s="54" t="s">
        <v>58</v>
      </c>
      <c r="D22" s="42"/>
      <c r="E22" s="39"/>
      <c r="F22" s="54" t="s">
        <v>78</v>
      </c>
      <c r="G22" s="42"/>
      <c r="H22" s="38"/>
      <c r="I22" s="38"/>
      <c r="J22" s="38"/>
      <c r="K22" s="38"/>
      <c r="L22" s="38"/>
    </row>
    <row r="23" spans="1:12" s="4" customFormat="1" ht="15" customHeight="1" thickTop="1" x14ac:dyDescent="0.45">
      <c r="A23" s="24" t="s">
        <v>217</v>
      </c>
      <c r="C23" s="38"/>
      <c r="D23" s="39"/>
      <c r="E23" s="39"/>
      <c r="F23" s="38"/>
      <c r="G23" s="39"/>
      <c r="H23" s="38"/>
      <c r="I23" s="38"/>
      <c r="J23" s="38"/>
      <c r="K23" s="38"/>
      <c r="L23" s="38"/>
    </row>
    <row r="24" spans="1:12" s="4" customFormat="1" ht="15" customHeight="1" x14ac:dyDescent="0.45">
      <c r="A24" s="24" t="s">
        <v>218</v>
      </c>
      <c r="H24" s="38"/>
      <c r="I24" s="38"/>
      <c r="J24" s="38"/>
      <c r="K24" s="38"/>
      <c r="L24" s="38"/>
    </row>
    <row r="25" spans="1:12" s="4" customFormat="1" ht="15" customHeight="1" x14ac:dyDescent="0.45">
      <c r="A25" s="24" t="s">
        <v>30</v>
      </c>
      <c r="H25" s="38"/>
      <c r="I25" s="38"/>
      <c r="J25" s="38"/>
      <c r="K25" s="38"/>
      <c r="L25" s="38"/>
    </row>
    <row r="26" spans="1:12" ht="15" customHeight="1" x14ac:dyDescent="0.45">
      <c r="C26" s="4"/>
      <c r="E26" s="4"/>
      <c r="F26" s="4"/>
      <c r="G26" s="4"/>
      <c r="H26" s="37"/>
      <c r="I26" s="38"/>
      <c r="J26" s="38"/>
      <c r="K26" s="38"/>
      <c r="L26" s="38"/>
    </row>
    <row r="27" spans="1:12" ht="15" customHeight="1" x14ac:dyDescent="0.45">
      <c r="C27" s="4"/>
      <c r="E27" s="4"/>
      <c r="F27" s="4"/>
      <c r="G27" s="4"/>
      <c r="H27" s="37"/>
      <c r="I27" s="37"/>
      <c r="J27" s="37"/>
      <c r="K27" s="37"/>
      <c r="L27" s="37"/>
    </row>
    <row r="28" spans="1:12" ht="15" customHeight="1" x14ac:dyDescent="0.45">
      <c r="C28" s="4"/>
      <c r="E28" s="4"/>
      <c r="F28" s="4"/>
      <c r="G28" s="4"/>
      <c r="H28" s="37"/>
      <c r="I28" s="37"/>
      <c r="J28" s="37"/>
      <c r="K28" s="37"/>
      <c r="L28" s="37"/>
    </row>
    <row r="29" spans="1:12" ht="15" customHeight="1" x14ac:dyDescent="0.45">
      <c r="H29" s="37"/>
      <c r="I29" s="37"/>
      <c r="J29" s="37"/>
      <c r="K29" s="37"/>
      <c r="L29" s="37"/>
    </row>
    <row r="30" spans="1:12" ht="15" customHeight="1" x14ac:dyDescent="0.45">
      <c r="H30" s="37"/>
      <c r="I30" s="37"/>
      <c r="J30" s="37"/>
      <c r="K30" s="37"/>
      <c r="L30" s="37"/>
    </row>
    <row r="31" spans="1:12" ht="15" customHeight="1" x14ac:dyDescent="0.45">
      <c r="H31" s="37"/>
      <c r="I31" s="37"/>
      <c r="J31" s="37"/>
      <c r="K31" s="37"/>
      <c r="L31" s="37"/>
    </row>
    <row r="32" spans="1:12" ht="15" customHeight="1" x14ac:dyDescent="0.45">
      <c r="H32" s="37"/>
      <c r="I32" s="37"/>
      <c r="J32" s="37"/>
      <c r="K32" s="37"/>
      <c r="L32" s="37"/>
    </row>
    <row r="33" spans="2:7" ht="15" customHeight="1" x14ac:dyDescent="0.45">
      <c r="B33" s="37"/>
      <c r="C33" s="92"/>
      <c r="D33" s="93"/>
      <c r="E33" s="93"/>
      <c r="F33" s="93"/>
      <c r="G33" s="93"/>
    </row>
    <row r="34" spans="2:7" ht="15" customHeight="1" x14ac:dyDescent="0.45">
      <c r="B34" s="37"/>
      <c r="C34" s="93"/>
      <c r="D34" s="93"/>
      <c r="E34" s="93"/>
      <c r="F34" s="93"/>
      <c r="G34" s="93"/>
    </row>
    <row r="35" spans="2:7" ht="15" customHeight="1" x14ac:dyDescent="0.45">
      <c r="B35" s="37"/>
      <c r="C35" s="82" t="s">
        <v>98</v>
      </c>
      <c r="D35" s="80"/>
      <c r="E35" s="80"/>
      <c r="F35" s="80"/>
      <c r="G35" s="80"/>
    </row>
    <row r="36" spans="2:7" ht="15" customHeight="1" x14ac:dyDescent="0.45">
      <c r="B36" s="37"/>
      <c r="C36" s="31" t="s">
        <v>63</v>
      </c>
      <c r="D36" s="29" t="s">
        <v>73</v>
      </c>
      <c r="E36" s="23"/>
      <c r="F36" s="28" t="s">
        <v>63</v>
      </c>
      <c r="G36" s="29" t="s">
        <v>73</v>
      </c>
    </row>
    <row r="37" spans="2:7" ht="15" customHeight="1" x14ac:dyDescent="0.45">
      <c r="B37" s="37"/>
      <c r="C37" s="106" t="s">
        <v>64</v>
      </c>
      <c r="D37" s="105">
        <v>50</v>
      </c>
      <c r="E37" s="39"/>
      <c r="F37" s="106" t="s">
        <v>64</v>
      </c>
      <c r="G37" s="105">
        <v>50</v>
      </c>
    </row>
    <row r="38" spans="2:7" ht="15" customHeight="1" x14ac:dyDescent="0.45">
      <c r="B38" s="37"/>
      <c r="C38" s="106" t="s">
        <v>65</v>
      </c>
      <c r="D38" s="105">
        <v>100</v>
      </c>
      <c r="E38" s="39"/>
      <c r="F38" s="106" t="s">
        <v>65</v>
      </c>
      <c r="G38" s="105">
        <v>100</v>
      </c>
    </row>
    <row r="39" spans="2:7" ht="15" customHeight="1" x14ac:dyDescent="0.45">
      <c r="B39" s="37"/>
      <c r="C39" s="106" t="s">
        <v>66</v>
      </c>
      <c r="D39" s="105">
        <v>40</v>
      </c>
      <c r="E39" s="39"/>
      <c r="F39" s="106" t="s">
        <v>66</v>
      </c>
      <c r="G39" s="105">
        <v>40</v>
      </c>
    </row>
    <row r="40" spans="2:7" ht="15" customHeight="1" x14ac:dyDescent="0.45">
      <c r="C40" s="106" t="s">
        <v>67</v>
      </c>
      <c r="D40" s="105">
        <v>50</v>
      </c>
      <c r="E40" s="39"/>
      <c r="F40" s="106" t="s">
        <v>67</v>
      </c>
      <c r="G40" s="105">
        <v>50</v>
      </c>
    </row>
    <row r="41" spans="2:7" ht="15" customHeight="1" x14ac:dyDescent="0.45">
      <c r="C41" s="106" t="s">
        <v>68</v>
      </c>
      <c r="D41" s="105">
        <v>20</v>
      </c>
      <c r="E41" s="39"/>
      <c r="F41" s="106" t="s">
        <v>68</v>
      </c>
      <c r="G41" s="105">
        <v>20</v>
      </c>
    </row>
    <row r="42" spans="2:7" ht="15" customHeight="1" thickBot="1" x14ac:dyDescent="0.5">
      <c r="C42" s="38"/>
      <c r="D42" s="38"/>
      <c r="E42" s="38"/>
      <c r="F42" s="38"/>
      <c r="G42" s="38"/>
    </row>
    <row r="43" spans="2:7" ht="15" customHeight="1" thickTop="1" thickBot="1" x14ac:dyDescent="0.5">
      <c r="B43" s="37"/>
      <c r="C43" s="54"/>
      <c r="D43" s="42" t="e">
        <f>VLOOKUP(C43,C37:D41,2,FALSE)</f>
        <v>#N/A</v>
      </c>
      <c r="E43" s="39"/>
      <c r="F43" s="84" t="s">
        <v>219</v>
      </c>
      <c r="G43" s="42" t="str">
        <f>IFERROR(VLOOKUP(F43,F37:G41,2,FALSE),"")</f>
        <v/>
      </c>
    </row>
    <row r="44" spans="2:7" ht="15" customHeight="1" thickTop="1" x14ac:dyDescent="0.45">
      <c r="B44" s="37"/>
      <c r="C44" s="37"/>
      <c r="D44" s="38"/>
      <c r="E44" s="37"/>
      <c r="F44" s="37"/>
      <c r="G44" s="37"/>
    </row>
    <row r="45" spans="2:7" ht="15" customHeight="1" x14ac:dyDescent="0.45">
      <c r="B45" s="37"/>
      <c r="C45" s="37"/>
      <c r="D45" s="38"/>
      <c r="E45" s="37"/>
      <c r="F45" s="37"/>
      <c r="G45" s="37"/>
    </row>
    <row r="46" spans="2:7" ht="15" customHeight="1" x14ac:dyDescent="0.45">
      <c r="B46" s="37"/>
      <c r="C46" s="37"/>
      <c r="D46" s="38"/>
      <c r="E46" s="37"/>
      <c r="F46" s="37"/>
      <c r="G46" s="37"/>
    </row>
    <row r="47" spans="2:7" ht="15" customHeight="1" x14ac:dyDescent="0.45">
      <c r="B47" s="37"/>
      <c r="C47" s="37"/>
      <c r="D47" s="38"/>
      <c r="E47" s="37"/>
      <c r="F47" s="37"/>
      <c r="G47" s="37"/>
    </row>
    <row r="48" spans="2:7" ht="15" customHeight="1" x14ac:dyDescent="0.45">
      <c r="B48" s="37"/>
      <c r="C48" s="37"/>
      <c r="D48" s="38"/>
      <c r="E48" s="37"/>
      <c r="F48" s="37"/>
      <c r="G48" s="37"/>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15</vt:i4>
      </vt:variant>
    </vt:vector>
  </HeadingPairs>
  <TitlesOfParts>
    <vt:vector size="28" baseType="lpstr">
      <vt:lpstr>Začátek</vt:lpstr>
      <vt:lpstr>Základy</vt:lpstr>
      <vt:lpstr>Úvod do funkcí</vt:lpstr>
      <vt:lpstr>PRŮMĚR</vt:lpstr>
      <vt:lpstr>MIN a MAX</vt:lpstr>
      <vt:lpstr>Datum a čas</vt:lpstr>
      <vt:lpstr>Spojování textu a čísel</vt:lpstr>
      <vt:lpstr>Příkazy KDYŽ</vt:lpstr>
      <vt:lpstr>SVYHLEDAT</vt:lpstr>
      <vt:lpstr>Podmíněné funkce</vt:lpstr>
      <vt:lpstr>Průvodce funkcemi</vt:lpstr>
      <vt:lpstr>Chyby ve vzorcích</vt:lpstr>
      <vt:lpstr>Další informace</vt:lpstr>
      <vt:lpstr>Banány</vt:lpstr>
      <vt:lpstr>'Úvod do funkcí'!Bonus</vt:lpstr>
      <vt:lpstr>'Úvod do funkcí'!Celkem</vt:lpstr>
      <vt:lpstr>Citrony</vt:lpstr>
      <vt:lpstr>'Úvod do funkcí'!DalšíOvoce</vt:lpstr>
      <vt:lpstr>'Úvod do funkcí'!DalšíPoložky</vt:lpstr>
      <vt:lpstr>'Podmíněné funkce'!Extrakce</vt:lpstr>
      <vt:lpstr>Jablka</vt:lpstr>
      <vt:lpstr>'Úvod do funkcí'!Maso</vt:lpstr>
      <vt:lpstr>'Úvod do funkcí'!Ovoce</vt:lpstr>
      <vt:lpstr>'Úvod do funkcí'!Položky</vt:lpstr>
      <vt:lpstr>Pomeranče</vt:lpstr>
      <vt:lpstr>seznam_Ovoce</vt:lpstr>
      <vt:lpstr>seznam_TypOvoce</vt:lpstr>
      <vt:lpstr>'Úvod do funkcí'!SUMABonus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2020-01-20T19:17:57Z</dcterms:modified>
  <cp:category/>
  <cp:contentStatus/>
</cp:coreProperties>
</file>